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https://biu365-my.sharepoint.com/personal/schward_biu_ac_il/Documents/Documents/עבודה - בר-אילן/מכרזים/אגף תפעול/ביטחון בטיחות ואיכות הסביבה/מכרז אבטחה 23/"/>
    </mc:Choice>
  </mc:AlternateContent>
  <xr:revisionPtr revIDLastSave="145" documentId="8_{8F50AA82-B4F8-4F0C-A1EA-1930FF267FAC}" xr6:coauthVersionLast="47" xr6:coauthVersionMax="47" xr10:uidLastSave="{1300CB5D-19B6-43CF-B4B6-250CD9291338}"/>
  <bookViews>
    <workbookView xWindow="-120" yWindow="-120" windowWidth="29040" windowHeight="15720" activeTab="1" xr2:uid="{8AEFD28E-9D39-471B-B446-0F72CCEADD29}"/>
  </bookViews>
  <sheets>
    <sheet name="טבלת תמחור" sheetId="1" r:id="rId1"/>
    <sheet name="טבלת חישוב והבהרות" sheetId="3" r:id="rId2"/>
  </sheets>
  <definedNames>
    <definedName name="_xlnm.Print_Area" localSheetId="0">'טבלת תמחור'!$A$1:$S$37</definedName>
    <definedName name="_xlnm.Print_Titles" localSheetId="0">'טבלת תמחור'!$A:$A</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7" i="1" l="1"/>
  <c r="R7" i="1"/>
  <c r="P7" i="1"/>
  <c r="N7" i="1"/>
  <c r="L7" i="1"/>
  <c r="J7" i="1"/>
  <c r="H7" i="1"/>
  <c r="F7" i="1"/>
  <c r="D7" i="1"/>
  <c r="E32" i="1"/>
  <c r="E20" i="1"/>
  <c r="E23" i="1" s="1"/>
  <c r="F23" i="1" s="1"/>
  <c r="H35" i="1"/>
  <c r="H34" i="1"/>
  <c r="H31" i="1"/>
  <c r="H30" i="1"/>
  <c r="H29" i="1"/>
  <c r="H28" i="1"/>
  <c r="H27" i="1"/>
  <c r="H9" i="1"/>
  <c r="H10" i="1"/>
  <c r="H11" i="1"/>
  <c r="H12" i="1"/>
  <c r="H13" i="1"/>
  <c r="H14" i="1"/>
  <c r="H15" i="1"/>
  <c r="H16" i="1"/>
  <c r="H17" i="1"/>
  <c r="H18" i="1"/>
  <c r="H19" i="1"/>
  <c r="H21" i="1"/>
  <c r="H22" i="1"/>
  <c r="H8" i="1"/>
  <c r="G32" i="1"/>
  <c r="H32" i="1" s="1"/>
  <c r="G20" i="1"/>
  <c r="G23" i="1" s="1"/>
  <c r="H23" i="1" s="1"/>
  <c r="F35" i="1"/>
  <c r="F34" i="1"/>
  <c r="F31" i="1"/>
  <c r="F30" i="1"/>
  <c r="F29" i="1"/>
  <c r="F28" i="1"/>
  <c r="F27" i="1"/>
  <c r="F21" i="1"/>
  <c r="F22" i="1"/>
  <c r="F9" i="1"/>
  <c r="F10" i="1"/>
  <c r="F11" i="1"/>
  <c r="F12" i="1"/>
  <c r="F13" i="1"/>
  <c r="F14" i="1"/>
  <c r="F15" i="1"/>
  <c r="F16" i="1"/>
  <c r="F17" i="1"/>
  <c r="F18" i="1"/>
  <c r="F19" i="1"/>
  <c r="F8" i="1"/>
  <c r="Q32" i="1"/>
  <c r="R32" i="1" s="1"/>
  <c r="O32" i="1"/>
  <c r="P32" i="1" s="1"/>
  <c r="M32" i="1"/>
  <c r="K32" i="1"/>
  <c r="L32" i="1" s="1"/>
  <c r="R35" i="1"/>
  <c r="P35" i="1"/>
  <c r="L35" i="1"/>
  <c r="J35" i="1"/>
  <c r="D35" i="1"/>
  <c r="R34" i="1"/>
  <c r="P34" i="1"/>
  <c r="L34" i="1"/>
  <c r="J34" i="1"/>
  <c r="D34" i="1"/>
  <c r="R31" i="1"/>
  <c r="P31" i="1"/>
  <c r="L31" i="1"/>
  <c r="J31" i="1"/>
  <c r="D31" i="1"/>
  <c r="R30" i="1"/>
  <c r="P30" i="1"/>
  <c r="L30" i="1"/>
  <c r="J30" i="1"/>
  <c r="D30" i="1"/>
  <c r="R29" i="1"/>
  <c r="P29" i="1"/>
  <c r="L29" i="1"/>
  <c r="J29" i="1"/>
  <c r="D29" i="1"/>
  <c r="R28" i="1"/>
  <c r="P28" i="1"/>
  <c r="L28" i="1"/>
  <c r="J28" i="1"/>
  <c r="D28" i="1"/>
  <c r="R27" i="1"/>
  <c r="P27" i="1"/>
  <c r="L27" i="1"/>
  <c r="J27" i="1"/>
  <c r="J22" i="1"/>
  <c r="J21" i="1"/>
  <c r="J9" i="1"/>
  <c r="J10" i="1"/>
  <c r="J11" i="1"/>
  <c r="J12" i="1"/>
  <c r="J13" i="1"/>
  <c r="J14" i="1"/>
  <c r="J15" i="1"/>
  <c r="J16" i="1"/>
  <c r="J17" i="1"/>
  <c r="J18" i="1"/>
  <c r="J19" i="1"/>
  <c r="J8" i="1"/>
  <c r="R22" i="1"/>
  <c r="P22" i="1"/>
  <c r="L22" i="1"/>
  <c r="D22" i="1"/>
  <c r="R21" i="1"/>
  <c r="P21" i="1"/>
  <c r="L21" i="1"/>
  <c r="D21" i="1"/>
  <c r="O20" i="1"/>
  <c r="K20" i="1"/>
  <c r="I20" i="1"/>
  <c r="C20" i="1"/>
  <c r="D20" i="1" s="1"/>
  <c r="D9" i="1"/>
  <c r="L9" i="1"/>
  <c r="P9" i="1"/>
  <c r="R9" i="1"/>
  <c r="D10" i="1"/>
  <c r="L10" i="1"/>
  <c r="P10" i="1"/>
  <c r="R10" i="1"/>
  <c r="D11" i="1"/>
  <c r="L11" i="1"/>
  <c r="P11" i="1"/>
  <c r="R11" i="1"/>
  <c r="D12" i="1"/>
  <c r="L12" i="1"/>
  <c r="P12" i="1"/>
  <c r="R12" i="1"/>
  <c r="D13" i="1"/>
  <c r="L13" i="1"/>
  <c r="P13" i="1"/>
  <c r="R13" i="1"/>
  <c r="D14" i="1"/>
  <c r="L14" i="1"/>
  <c r="P14" i="1"/>
  <c r="R14" i="1"/>
  <c r="D15" i="1"/>
  <c r="L15" i="1"/>
  <c r="P15" i="1"/>
  <c r="R15" i="1"/>
  <c r="D16" i="1"/>
  <c r="L16" i="1"/>
  <c r="P16" i="1"/>
  <c r="R16" i="1"/>
  <c r="D17" i="1"/>
  <c r="L17" i="1"/>
  <c r="P17" i="1"/>
  <c r="R17" i="1"/>
  <c r="D18" i="1"/>
  <c r="L18" i="1"/>
  <c r="P18" i="1"/>
  <c r="R18" i="1"/>
  <c r="D19" i="1"/>
  <c r="L19" i="1"/>
  <c r="P19" i="1"/>
  <c r="R19" i="1"/>
  <c r="R8" i="1"/>
  <c r="P8" i="1"/>
  <c r="L8" i="1"/>
  <c r="R20" i="1" l="1"/>
  <c r="P20" i="1"/>
  <c r="H20" i="1"/>
  <c r="E37" i="1"/>
  <c r="F37" i="1" s="1"/>
  <c r="F20" i="1"/>
  <c r="F32" i="1"/>
  <c r="G37" i="1"/>
  <c r="H37" i="1" s="1"/>
  <c r="L20" i="1"/>
  <c r="J20" i="1"/>
  <c r="Q20" i="1" l="1"/>
  <c r="Q23" i="1" s="1"/>
  <c r="R23" i="1" s="1"/>
  <c r="I32" i="1"/>
  <c r="J32" i="1" s="1"/>
  <c r="C32" i="1"/>
  <c r="D32" i="1" s="1"/>
  <c r="D8" i="1"/>
  <c r="N9" i="1" l="1"/>
  <c r="N17" i="1"/>
  <c r="N21" i="1"/>
  <c r="N35" i="1"/>
  <c r="N31" i="1"/>
  <c r="N29" i="1"/>
  <c r="N27" i="1"/>
  <c r="N11" i="1"/>
  <c r="N15" i="1"/>
  <c r="N19" i="1"/>
  <c r="N28" i="1"/>
  <c r="N22" i="1"/>
  <c r="N13" i="1"/>
  <c r="N10" i="1"/>
  <c r="N14" i="1"/>
  <c r="M20" i="1"/>
  <c r="M23" i="1" s="1"/>
  <c r="N23" i="1" s="1"/>
  <c r="N12" i="1"/>
  <c r="N16" i="1"/>
  <c r="N8" i="1"/>
  <c r="N34" i="1"/>
  <c r="N30" i="1"/>
  <c r="N18" i="1"/>
  <c r="N32" i="1"/>
  <c r="Q37" i="1"/>
  <c r="R37" i="1" s="1"/>
  <c r="K23" i="1"/>
  <c r="L23" i="1" s="1"/>
  <c r="C23" i="1"/>
  <c r="O23" i="1"/>
  <c r="P23" i="1" s="1"/>
  <c r="I23" i="1"/>
  <c r="J23" i="1" s="1"/>
  <c r="C37" i="1" l="1"/>
  <c r="D37" i="1" s="1"/>
  <c r="D23" i="1"/>
  <c r="N20" i="1"/>
  <c r="I37" i="1"/>
  <c r="J37" i="1" s="1"/>
  <c r="K37" i="1"/>
  <c r="L37" i="1" s="1"/>
  <c r="O37" i="1"/>
  <c r="P37" i="1" s="1"/>
  <c r="M37" i="1"/>
  <c r="N37" i="1" s="1"/>
</calcChain>
</file>

<file path=xl/sharedStrings.xml><?xml version="1.0" encoding="utf-8"?>
<sst xmlns="http://schemas.openxmlformats.org/spreadsheetml/2006/main" count="71" uniqueCount="45">
  <si>
    <t xml:space="preserve">סכום </t>
  </si>
  <si>
    <t>אחוז העמסה</t>
  </si>
  <si>
    <t>קרן השתלמות</t>
  </si>
  <si>
    <t xml:space="preserve">סה"כ עלות שעה לפני שבת ושעות נוספות </t>
  </si>
  <si>
    <t>אספקת אמצעים</t>
  </si>
  <si>
    <t>אספקת ביגוד</t>
  </si>
  <si>
    <t>אופנוע</t>
  </si>
  <si>
    <t>הכשרות ואימונים</t>
  </si>
  <si>
    <t xml:space="preserve">הסעות שבת </t>
  </si>
  <si>
    <t>סה"כ אספקת אמצעים</t>
  </si>
  <si>
    <t>סה"כ הצעת מחיר</t>
  </si>
  <si>
    <t xml:space="preserve">מאבטח </t>
  </si>
  <si>
    <t>שומר</t>
  </si>
  <si>
    <t>מפקח</t>
  </si>
  <si>
    <t>אחמש</t>
  </si>
  <si>
    <t xml:space="preserve">שעות שבת וחג </t>
  </si>
  <si>
    <t>שכר ברוטו</t>
  </si>
  <si>
    <t>דמי נסיעה</t>
  </si>
  <si>
    <t>דמי חופשה</t>
  </si>
  <si>
    <t>דמי חגים</t>
  </si>
  <si>
    <t>דמי הבראה</t>
  </si>
  <si>
    <t>מענק מצויינות</t>
  </si>
  <si>
    <t>שי לחג</t>
  </si>
  <si>
    <t>ביטוח לאומי מעביד</t>
  </si>
  <si>
    <t>דמי מחלה</t>
  </si>
  <si>
    <t>שעות נוספות</t>
  </si>
  <si>
    <t xml:space="preserve">אירוע מזכה אחר </t>
  </si>
  <si>
    <t>הפרשות לקופת גמל בתקופת לידה והורות או בעת זכאות לגמלת שמירת היריון לפי חוק עבודת נשים, הפרשות לקופת גמל בעת מילואים, יום בחירות, יום זיכרון, חופשה לרגל נישואין, אבל, חופשה לרגל נישואי בן או בת, חופשה לרגל הולדת בן או בת</t>
  </si>
  <si>
    <t xml:space="preserve">הערות </t>
  </si>
  <si>
    <t xml:space="preserve">יש להתחשב בוותק העובדים </t>
  </si>
  <si>
    <t xml:space="preserve">סה"כ עלות שכר ישירה </t>
  </si>
  <si>
    <t>הוצאות אחרות (יש לציין סעיפי הוצאה) *</t>
  </si>
  <si>
    <t xml:space="preserve">מימון </t>
  </si>
  <si>
    <t>תקורה ורווח קבלני</t>
  </si>
  <si>
    <t>הפרשה לגמל נסיעות</t>
  </si>
  <si>
    <t>פנסיה פיצויים</t>
  </si>
  <si>
    <t xml:space="preserve">פנסיה תגמולים </t>
  </si>
  <si>
    <t>בודק ביטחוני</t>
  </si>
  <si>
    <t xml:space="preserve">מפעיל מוקד  </t>
  </si>
  <si>
    <t xml:space="preserve">מאבטח צוות תגובה </t>
  </si>
  <si>
    <t xml:space="preserve">סדרן אירועי תרבות וספורט </t>
  </si>
  <si>
    <t>סעיף</t>
  </si>
  <si>
    <t>תיאור / חישוב / הבהרות לתחשיב</t>
  </si>
  <si>
    <t>עלויות שכר</t>
  </si>
  <si>
    <t>מימון ותקורה</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</si>
</sst>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6" x14ac:knownFonts="1">
    <font>
      <sz val="11"/>
      <color theme="1"/>
      <name val="Aptos Narrow"/>
      <family val="2"/>
      <charset val="177"/>
      <scheme val="minor"/>
    </font>
    <font>
      <sz val="11"/>
      <color theme="1"/>
      <name val="Aptos Narrow"/>
      <family val="2"/>
      <charset val="177"/>
      <scheme val="minor"/>
    </font>
    <font>
      <b/>
      <sz val="11"/>
      <color theme="1"/>
      <name val="Aptos Narrow"/>
      <family val="2"/>
      <scheme val="minor"/>
    </font>
    <font>
      <sz val="12"/>
      <color theme="1"/>
      <name val="Arial"/>
      <family val="2"/>
    </font>
    <font>
      <b/>
      <u/>
      <sz val="12"/>
      <color theme="1"/>
      <name val="Arial"/>
      <family val="2"/>
    </font>
    <font>
      <b/>
      <sz val="12"/>
      <color theme="1"/>
      <name val="Arial"/>
      <family val="2"/>
    </font>
  </fonts>
  <fills count="3">
    <fill>
      <patternFill patternType="none"/>
    </fill>
    <fill>
      <patternFill patternType="gray125"/>
    </fill>
    <fill>
      <patternFill patternType="solid">
        <fgColor theme="4" tint="0.79998168889431442"/>
        <bgColor indexed="64"/>
      </patternFill>
    </fill>
  </fills>
  <borders count="23">
    <border>
      <left/>
      <right/>
      <top/>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57">
    <xf numFmtId="0" fontId="0" fillId="0" borderId="0" xfId="0"/>
    <xf numFmtId="0" fontId="3" fillId="0" borderId="0" xfId="0" applyFont="1" applyAlignment="1">
      <alignment vertical="center"/>
    </xf>
    <xf numFmtId="0" fontId="4" fillId="0" borderId="0" xfId="0" applyFont="1" applyAlignment="1">
      <alignment vertical="center"/>
    </xf>
    <xf numFmtId="0" fontId="4" fillId="0" borderId="10" xfId="0" applyFont="1" applyBorder="1" applyAlignment="1">
      <alignment vertical="center"/>
    </xf>
    <xf numFmtId="0" fontId="4" fillId="0" borderId="11" xfId="0" applyFont="1" applyBorder="1" applyAlignment="1">
      <alignment vertical="center" wrapText="1"/>
    </xf>
    <xf numFmtId="0" fontId="4" fillId="0" borderId="10" xfId="0" applyFont="1" applyBorder="1" applyAlignment="1">
      <alignment vertical="center" wrapText="1"/>
    </xf>
    <xf numFmtId="0" fontId="3" fillId="0" borderId="6" xfId="0" applyFont="1" applyBorder="1" applyAlignment="1">
      <alignment vertical="center"/>
    </xf>
    <xf numFmtId="0" fontId="3" fillId="0" borderId="7" xfId="0" applyFont="1" applyBorder="1" applyAlignment="1">
      <alignment vertical="center"/>
    </xf>
    <xf numFmtId="0" fontId="3" fillId="0" borderId="6" xfId="0" applyFont="1" applyBorder="1" applyAlignment="1">
      <alignment vertical="center" wrapText="1"/>
    </xf>
    <xf numFmtId="0" fontId="3" fillId="0" borderId="19" xfId="0" applyFont="1" applyBorder="1" applyAlignment="1">
      <alignment vertical="center"/>
    </xf>
    <xf numFmtId="0" fontId="5" fillId="0" borderId="2" xfId="0" applyFont="1" applyBorder="1" applyAlignment="1">
      <alignment vertical="center"/>
    </xf>
    <xf numFmtId="0" fontId="5" fillId="0" borderId="15" xfId="0" applyFont="1" applyBorder="1" applyAlignment="1">
      <alignment vertical="center"/>
    </xf>
    <xf numFmtId="0" fontId="5" fillId="0" borderId="16" xfId="0" applyFont="1" applyBorder="1" applyAlignment="1">
      <alignment vertical="center"/>
    </xf>
    <xf numFmtId="0" fontId="5" fillId="0" borderId="0" xfId="0" applyFont="1" applyAlignment="1">
      <alignment vertical="center"/>
    </xf>
    <xf numFmtId="0" fontId="3" fillId="0" borderId="13" xfId="0" applyFont="1" applyBorder="1" applyAlignment="1">
      <alignment vertical="center"/>
    </xf>
    <xf numFmtId="0" fontId="3" fillId="0" borderId="12" xfId="0" applyFont="1" applyBorder="1" applyAlignment="1">
      <alignment vertical="center"/>
    </xf>
    <xf numFmtId="0" fontId="3" fillId="0" borderId="1" xfId="0" applyFont="1" applyBorder="1" applyAlignment="1">
      <alignment vertical="center"/>
    </xf>
    <xf numFmtId="0" fontId="3" fillId="0" borderId="9" xfId="0" applyFont="1" applyBorder="1" applyAlignment="1">
      <alignment vertical="center"/>
    </xf>
    <xf numFmtId="0" fontId="3" fillId="0" borderId="8" xfId="0" applyFont="1" applyBorder="1" applyAlignment="1">
      <alignment vertical="center"/>
    </xf>
    <xf numFmtId="164" fontId="3" fillId="0" borderId="9" xfId="1" applyNumberFormat="1" applyFont="1" applyFill="1" applyBorder="1" applyAlignment="1">
      <alignment vertical="center"/>
    </xf>
    <xf numFmtId="2" fontId="3" fillId="0" borderId="3" xfId="0" applyNumberFormat="1" applyFont="1" applyBorder="1" applyAlignment="1">
      <alignment vertical="center"/>
    </xf>
    <xf numFmtId="164" fontId="3" fillId="0" borderId="9" xfId="1" applyNumberFormat="1" applyFont="1" applyBorder="1" applyAlignment="1">
      <alignment vertical="center"/>
    </xf>
    <xf numFmtId="0" fontId="3" fillId="0" borderId="19" xfId="0" applyFont="1" applyBorder="1" applyAlignment="1">
      <alignment vertical="center" wrapText="1"/>
    </xf>
    <xf numFmtId="0" fontId="5" fillId="2" borderId="8" xfId="0" applyFont="1" applyFill="1" applyBorder="1" applyAlignment="1">
      <alignment vertical="center"/>
    </xf>
    <xf numFmtId="0" fontId="5" fillId="2" borderId="9" xfId="0" applyFont="1" applyFill="1" applyBorder="1" applyAlignment="1">
      <alignment vertical="center"/>
    </xf>
    <xf numFmtId="164" fontId="5" fillId="2" borderId="9" xfId="1" applyNumberFormat="1" applyFont="1" applyFill="1" applyBorder="1" applyAlignment="1">
      <alignment vertical="center"/>
    </xf>
    <xf numFmtId="2" fontId="5" fillId="0" borderId="3" xfId="0" applyNumberFormat="1" applyFont="1" applyBorder="1" applyAlignment="1">
      <alignment vertical="center"/>
    </xf>
    <xf numFmtId="0" fontId="3" fillId="0" borderId="3" xfId="0" applyFont="1" applyBorder="1" applyAlignment="1">
      <alignment vertical="center"/>
    </xf>
    <xf numFmtId="0" fontId="5" fillId="2" borderId="2" xfId="0" applyFont="1" applyFill="1" applyBorder="1" applyAlignment="1">
      <alignment vertical="center"/>
    </xf>
    <xf numFmtId="0" fontId="3" fillId="2" borderId="15" xfId="0" applyFont="1" applyFill="1" applyBorder="1" applyAlignment="1">
      <alignment vertical="center"/>
    </xf>
    <xf numFmtId="0" fontId="5" fillId="2" borderId="14" xfId="0" applyFont="1" applyFill="1" applyBorder="1" applyAlignment="1">
      <alignment vertical="center"/>
    </xf>
    <xf numFmtId="164" fontId="5" fillId="2" borderId="15" xfId="1" applyNumberFormat="1" applyFont="1" applyFill="1" applyBorder="1" applyAlignment="1">
      <alignment vertical="center"/>
    </xf>
    <xf numFmtId="0" fontId="5" fillId="0" borderId="8" xfId="0" applyFont="1" applyBorder="1" applyAlignment="1">
      <alignment vertical="center"/>
    </xf>
    <xf numFmtId="0" fontId="3" fillId="0" borderId="3" xfId="0" applyFont="1" applyBorder="1" applyAlignment="1">
      <alignment vertical="center" wrapText="1"/>
    </xf>
    <xf numFmtId="0" fontId="5" fillId="2" borderId="15" xfId="0" applyFont="1" applyFill="1" applyBorder="1" applyAlignment="1">
      <alignment vertical="center"/>
    </xf>
    <xf numFmtId="0" fontId="5" fillId="0" borderId="3" xfId="0" applyFont="1" applyBorder="1" applyAlignment="1">
      <alignment vertical="center"/>
    </xf>
    <xf numFmtId="0" fontId="5" fillId="0" borderId="20" xfId="0" applyFont="1" applyBorder="1" applyAlignment="1">
      <alignment vertical="center"/>
    </xf>
    <xf numFmtId="0" fontId="5" fillId="0" borderId="14" xfId="0" applyFont="1" applyBorder="1" applyAlignment="1" applyProtection="1">
      <alignment vertical="center"/>
      <protection locked="0"/>
    </xf>
    <xf numFmtId="0" fontId="3" fillId="0" borderId="8" xfId="0" applyFont="1" applyBorder="1" applyAlignment="1" applyProtection="1">
      <alignment vertical="center"/>
      <protection locked="0"/>
    </xf>
    <xf numFmtId="0" fontId="2" fillId="0" borderId="0" xfId="0" applyFont="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3" fillId="0" borderId="21" xfId="0" applyFont="1" applyBorder="1" applyAlignment="1">
      <alignment vertical="center" wrapText="1"/>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3" fillId="0" borderId="17" xfId="0" applyFont="1" applyBorder="1" applyAlignment="1">
      <alignment vertical="center"/>
    </xf>
    <xf numFmtId="0" fontId="4" fillId="0" borderId="19" xfId="0" applyFont="1" applyBorder="1" applyAlignment="1">
      <alignment vertical="center"/>
    </xf>
    <xf numFmtId="0" fontId="3" fillId="0" borderId="18" xfId="0" applyFont="1" applyBorder="1" applyAlignment="1">
      <alignment vertical="center"/>
    </xf>
    <xf numFmtId="0" fontId="3" fillId="0" borderId="9" xfId="0" applyFont="1" applyBorder="1" applyAlignment="1" applyProtection="1">
      <alignment vertical="center"/>
      <protection locked="0"/>
    </xf>
    <xf numFmtId="0" fontId="3" fillId="0" borderId="22" xfId="0" applyFont="1" applyBorder="1" applyAlignment="1" applyProtection="1">
      <alignment vertical="center"/>
      <protection locked="0"/>
    </xf>
    <xf numFmtId="0" fontId="3" fillId="0" borderId="13" xfId="0" applyFont="1" applyBorder="1" applyAlignment="1" applyProtection="1">
      <alignment vertical="center"/>
      <protection locked="0"/>
    </xf>
  </cellXfs>
  <cellStyles count="2">
    <cellStyle name="Normal" xfId="0" builtinId="0"/>
    <cellStyle name="Percent" xfId="1" builtinId="5"/>
  </cellStyles>
  <dxfs count="1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3920CC-D9F7-4C2A-AD15-75926DF0194E}">
  <dimension ref="A1:S37"/>
  <sheetViews>
    <sheetView rightToLeft="1" view="pageBreakPreview" topLeftCell="A2" zoomScale="60" zoomScaleNormal="70" workbookViewId="0">
      <selection activeCell="A25" sqref="A25:XFD25"/>
    </sheetView>
  </sheetViews>
  <sheetFormatPr defaultColWidth="9" defaultRowHeight="15" x14ac:dyDescent="0.2"/>
  <cols>
    <col min="1" max="1" width="33.375" style="1" bestFit="1" customWidth="1"/>
    <col min="2" max="2" width="0.125" style="1" customWidth="1"/>
    <col min="3" max="18" width="12.5" style="1" customWidth="1"/>
    <col min="19" max="19" width="57.375" style="1" customWidth="1"/>
    <col min="20" max="20" width="1.25" style="1" customWidth="1"/>
    <col min="21" max="16384" width="9" style="1"/>
  </cols>
  <sheetData>
    <row r="1" spans="1:19" ht="15.75" hidden="1" thickBot="1" x14ac:dyDescent="0.25"/>
    <row r="2" spans="1:19" ht="27" customHeight="1" x14ac:dyDescent="0.2">
      <c r="A2" s="51"/>
      <c r="C2" s="47" t="s">
        <v>11</v>
      </c>
      <c r="D2" s="48"/>
      <c r="E2" s="47" t="s">
        <v>39</v>
      </c>
      <c r="F2" s="48"/>
      <c r="G2" s="49" t="s">
        <v>40</v>
      </c>
      <c r="H2" s="50"/>
      <c r="I2" s="47" t="s">
        <v>38</v>
      </c>
      <c r="J2" s="48"/>
      <c r="K2" s="47" t="s">
        <v>12</v>
      </c>
      <c r="L2" s="48"/>
      <c r="M2" s="47" t="s">
        <v>13</v>
      </c>
      <c r="N2" s="48"/>
      <c r="O2" s="47" t="s">
        <v>14</v>
      </c>
      <c r="P2" s="48"/>
      <c r="Q2" s="43" t="s">
        <v>37</v>
      </c>
      <c r="R2" s="44"/>
      <c r="S2" s="45" t="s">
        <v>28</v>
      </c>
    </row>
    <row r="3" spans="1:19" ht="16.5" thickBot="1" x14ac:dyDescent="0.25">
      <c r="A3" s="52"/>
      <c r="B3" s="2"/>
      <c r="C3" s="3" t="s">
        <v>0</v>
      </c>
      <c r="D3" s="4" t="s">
        <v>1</v>
      </c>
      <c r="E3" s="3" t="s">
        <v>0</v>
      </c>
      <c r="F3" s="4" t="s">
        <v>1</v>
      </c>
      <c r="G3" s="5" t="s">
        <v>0</v>
      </c>
      <c r="H3" s="4" t="s">
        <v>1</v>
      </c>
      <c r="I3" s="5" t="s">
        <v>0</v>
      </c>
      <c r="J3" s="4" t="s">
        <v>1</v>
      </c>
      <c r="K3" s="5" t="s">
        <v>0</v>
      </c>
      <c r="L3" s="4" t="s">
        <v>1</v>
      </c>
      <c r="M3" s="5" t="s">
        <v>0</v>
      </c>
      <c r="N3" s="4" t="s">
        <v>1</v>
      </c>
      <c r="O3" s="5" t="s">
        <v>0</v>
      </c>
      <c r="P3" s="4" t="s">
        <v>1</v>
      </c>
      <c r="Q3" s="3" t="s">
        <v>0</v>
      </c>
      <c r="R3" s="4" t="s">
        <v>1</v>
      </c>
      <c r="S3" s="46"/>
    </row>
    <row r="4" spans="1:19" ht="15.75" thickBot="1" x14ac:dyDescent="0.25">
      <c r="A4" s="53"/>
      <c r="C4" s="6"/>
      <c r="D4" s="7"/>
      <c r="E4" s="6"/>
      <c r="F4" s="7"/>
      <c r="G4" s="6"/>
      <c r="H4" s="7"/>
      <c r="I4" s="6"/>
      <c r="J4" s="7"/>
      <c r="K4" s="6"/>
      <c r="L4" s="7"/>
      <c r="M4" s="6"/>
      <c r="N4" s="7"/>
      <c r="O4" s="8"/>
      <c r="P4" s="7"/>
      <c r="Q4" s="6"/>
      <c r="R4" s="7"/>
      <c r="S4" s="9"/>
    </row>
    <row r="5" spans="1:19" s="13" customFormat="1" ht="21" customHeight="1" thickBot="1" x14ac:dyDescent="0.25">
      <c r="A5" s="10" t="s">
        <v>16</v>
      </c>
      <c r="B5" s="11"/>
      <c r="C5" s="37">
        <v>45.1</v>
      </c>
      <c r="D5" s="11"/>
      <c r="E5" s="37">
        <v>46.3</v>
      </c>
      <c r="F5" s="11"/>
      <c r="G5" s="37">
        <v>38.200000000000003</v>
      </c>
      <c r="H5" s="11"/>
      <c r="I5" s="37">
        <v>40</v>
      </c>
      <c r="J5" s="11"/>
      <c r="K5" s="37">
        <v>37</v>
      </c>
      <c r="L5" s="11"/>
      <c r="M5" s="37">
        <v>63</v>
      </c>
      <c r="N5" s="11"/>
      <c r="O5" s="37">
        <v>47.9</v>
      </c>
      <c r="P5" s="11"/>
      <c r="Q5" s="37">
        <v>37</v>
      </c>
      <c r="R5" s="11"/>
      <c r="S5" s="12"/>
    </row>
    <row r="6" spans="1:19" ht="21" customHeight="1" x14ac:dyDescent="0.2">
      <c r="A6" s="6"/>
      <c r="B6" s="14"/>
      <c r="C6" s="15"/>
      <c r="D6" s="14"/>
      <c r="E6" s="15"/>
      <c r="F6" s="14"/>
      <c r="G6" s="15"/>
      <c r="H6" s="14"/>
      <c r="I6" s="15"/>
      <c r="J6" s="14"/>
      <c r="K6" s="15"/>
      <c r="L6" s="14"/>
      <c r="M6" s="15"/>
      <c r="N6" s="14"/>
      <c r="O6" s="15"/>
      <c r="P6" s="14"/>
      <c r="Q6" s="15"/>
      <c r="R6" s="14"/>
      <c r="S6" s="9"/>
    </row>
    <row r="7" spans="1:19" ht="21" customHeight="1" x14ac:dyDescent="0.2">
      <c r="A7" s="16" t="s">
        <v>17</v>
      </c>
      <c r="B7" s="17"/>
      <c r="C7" s="38"/>
      <c r="D7" s="19">
        <f>+C7/$C$5</f>
        <v>0</v>
      </c>
      <c r="E7" s="38"/>
      <c r="F7" s="19">
        <f>+E7/$E$5</f>
        <v>0</v>
      </c>
      <c r="G7" s="38"/>
      <c r="H7" s="19">
        <f>+G7/$G$5</f>
        <v>0</v>
      </c>
      <c r="I7" s="38"/>
      <c r="J7" s="19">
        <f>+I7/$I$5</f>
        <v>0</v>
      </c>
      <c r="K7" s="38"/>
      <c r="L7" s="19">
        <f>+K7/$K$5</f>
        <v>0</v>
      </c>
      <c r="M7" s="38"/>
      <c r="N7" s="19">
        <f>+M7/$M$5</f>
        <v>0</v>
      </c>
      <c r="O7" s="38"/>
      <c r="P7" s="19">
        <f>+O7/$O$5</f>
        <v>0</v>
      </c>
      <c r="Q7" s="38"/>
      <c r="R7" s="19">
        <f>+Q7/$Q$5</f>
        <v>0</v>
      </c>
      <c r="S7" s="20"/>
    </row>
    <row r="8" spans="1:19" ht="21" customHeight="1" x14ac:dyDescent="0.2">
      <c r="A8" s="16" t="s">
        <v>18</v>
      </c>
      <c r="B8" s="17"/>
      <c r="C8" s="38"/>
      <c r="D8" s="19">
        <f>+C8/$C$5</f>
        <v>0</v>
      </c>
      <c r="E8" s="38"/>
      <c r="F8" s="19">
        <f>+E8/$E$5</f>
        <v>0</v>
      </c>
      <c r="G8" s="38"/>
      <c r="H8" s="19">
        <f>+G8/$G$5</f>
        <v>0</v>
      </c>
      <c r="I8" s="38"/>
      <c r="J8" s="19">
        <f>+I8/$I$5</f>
        <v>0</v>
      </c>
      <c r="K8" s="38"/>
      <c r="L8" s="21">
        <f>+K8/$K$5</f>
        <v>0</v>
      </c>
      <c r="M8" s="38"/>
      <c r="N8" s="21">
        <f>+M8/$M$5</f>
        <v>0</v>
      </c>
      <c r="O8" s="38"/>
      <c r="P8" s="21">
        <f>+O8/$O$5</f>
        <v>0</v>
      </c>
      <c r="Q8" s="38"/>
      <c r="R8" s="21">
        <f>+Q8/$Q$5</f>
        <v>0</v>
      </c>
      <c r="S8" s="20" t="s">
        <v>29</v>
      </c>
    </row>
    <row r="9" spans="1:19" ht="21" customHeight="1" x14ac:dyDescent="0.2">
      <c r="A9" s="16" t="s">
        <v>19</v>
      </c>
      <c r="B9" s="17"/>
      <c r="C9" s="38"/>
      <c r="D9" s="19">
        <f t="shared" ref="D9:D23" si="0">+C9/$C$5</f>
        <v>0</v>
      </c>
      <c r="E9" s="38"/>
      <c r="F9" s="19">
        <f t="shared" ref="F9:F23" si="1">+E9/$E$5</f>
        <v>0</v>
      </c>
      <c r="G9" s="38"/>
      <c r="H9" s="19">
        <f t="shared" ref="H9:H23" si="2">+G9/$G$5</f>
        <v>0</v>
      </c>
      <c r="I9" s="38"/>
      <c r="J9" s="19">
        <f t="shared" ref="J9:J19" si="3">+I9/$I$5</f>
        <v>0</v>
      </c>
      <c r="K9" s="38"/>
      <c r="L9" s="21">
        <f t="shared" ref="L9:L23" si="4">+K9/$K$5</f>
        <v>0</v>
      </c>
      <c r="M9" s="38"/>
      <c r="N9" s="21">
        <f t="shared" ref="N9:N23" si="5">+M9/$M$5</f>
        <v>0</v>
      </c>
      <c r="O9" s="38"/>
      <c r="P9" s="21">
        <f t="shared" ref="P9:P23" si="6">+O9/$O$5</f>
        <v>0</v>
      </c>
      <c r="Q9" s="38"/>
      <c r="R9" s="21">
        <f t="shared" ref="R9:R23" si="7">+Q9/$Q$5</f>
        <v>0</v>
      </c>
      <c r="S9" s="20"/>
    </row>
    <row r="10" spans="1:19" ht="21" customHeight="1" x14ac:dyDescent="0.2">
      <c r="A10" s="16" t="s">
        <v>20</v>
      </c>
      <c r="B10" s="17"/>
      <c r="C10" s="38"/>
      <c r="D10" s="19">
        <f t="shared" si="0"/>
        <v>0</v>
      </c>
      <c r="E10" s="38"/>
      <c r="F10" s="19">
        <f t="shared" si="1"/>
        <v>0</v>
      </c>
      <c r="G10" s="38"/>
      <c r="H10" s="19">
        <f t="shared" si="2"/>
        <v>0</v>
      </c>
      <c r="I10" s="38"/>
      <c r="J10" s="19">
        <f t="shared" si="3"/>
        <v>0</v>
      </c>
      <c r="K10" s="38"/>
      <c r="L10" s="21">
        <f t="shared" si="4"/>
        <v>0</v>
      </c>
      <c r="M10" s="38"/>
      <c r="N10" s="21">
        <f t="shared" si="5"/>
        <v>0</v>
      </c>
      <c r="O10" s="38"/>
      <c r="P10" s="21">
        <f t="shared" si="6"/>
        <v>0</v>
      </c>
      <c r="Q10" s="38"/>
      <c r="R10" s="21">
        <f t="shared" si="7"/>
        <v>0</v>
      </c>
      <c r="S10" s="20" t="s">
        <v>29</v>
      </c>
    </row>
    <row r="11" spans="1:19" ht="21" customHeight="1" x14ac:dyDescent="0.2">
      <c r="A11" s="16" t="s">
        <v>21</v>
      </c>
      <c r="B11" s="17"/>
      <c r="C11" s="38"/>
      <c r="D11" s="19">
        <f t="shared" si="0"/>
        <v>0</v>
      </c>
      <c r="E11" s="38"/>
      <c r="F11" s="19">
        <f t="shared" si="1"/>
        <v>0</v>
      </c>
      <c r="G11" s="38"/>
      <c r="H11" s="19">
        <f t="shared" si="2"/>
        <v>0</v>
      </c>
      <c r="I11" s="38"/>
      <c r="J11" s="19">
        <f t="shared" si="3"/>
        <v>0</v>
      </c>
      <c r="K11" s="38"/>
      <c r="L11" s="21">
        <f t="shared" si="4"/>
        <v>0</v>
      </c>
      <c r="M11" s="38"/>
      <c r="N11" s="21">
        <f t="shared" si="5"/>
        <v>0</v>
      </c>
      <c r="O11" s="38"/>
      <c r="P11" s="21">
        <f t="shared" si="6"/>
        <v>0</v>
      </c>
      <c r="Q11" s="38"/>
      <c r="R11" s="21">
        <f t="shared" si="7"/>
        <v>0</v>
      </c>
      <c r="S11" s="20"/>
    </row>
    <row r="12" spans="1:19" ht="21" customHeight="1" x14ac:dyDescent="0.2">
      <c r="A12" s="16" t="s">
        <v>22</v>
      </c>
      <c r="B12" s="17"/>
      <c r="C12" s="38"/>
      <c r="D12" s="19">
        <f t="shared" si="0"/>
        <v>0</v>
      </c>
      <c r="E12" s="38"/>
      <c r="F12" s="19">
        <f t="shared" si="1"/>
        <v>0</v>
      </c>
      <c r="G12" s="38"/>
      <c r="H12" s="19">
        <f t="shared" si="2"/>
        <v>0</v>
      </c>
      <c r="I12" s="38"/>
      <c r="J12" s="19">
        <f t="shared" si="3"/>
        <v>0</v>
      </c>
      <c r="K12" s="38"/>
      <c r="L12" s="21">
        <f t="shared" si="4"/>
        <v>0</v>
      </c>
      <c r="M12" s="38"/>
      <c r="N12" s="21">
        <f t="shared" si="5"/>
        <v>0</v>
      </c>
      <c r="O12" s="38"/>
      <c r="P12" s="21">
        <f t="shared" si="6"/>
        <v>0</v>
      </c>
      <c r="Q12" s="38"/>
      <c r="R12" s="21">
        <f t="shared" si="7"/>
        <v>0</v>
      </c>
      <c r="S12" s="20"/>
    </row>
    <row r="13" spans="1:19" ht="21" customHeight="1" x14ac:dyDescent="0.2">
      <c r="A13" s="16" t="s">
        <v>23</v>
      </c>
      <c r="B13" s="17"/>
      <c r="C13" s="38"/>
      <c r="D13" s="19">
        <f t="shared" si="0"/>
        <v>0</v>
      </c>
      <c r="E13" s="38"/>
      <c r="F13" s="19">
        <f t="shared" si="1"/>
        <v>0</v>
      </c>
      <c r="G13" s="38"/>
      <c r="H13" s="19">
        <f t="shared" si="2"/>
        <v>0</v>
      </c>
      <c r="I13" s="38"/>
      <c r="J13" s="19">
        <f t="shared" si="3"/>
        <v>0</v>
      </c>
      <c r="K13" s="38"/>
      <c r="L13" s="21">
        <f t="shared" si="4"/>
        <v>0</v>
      </c>
      <c r="M13" s="38"/>
      <c r="N13" s="21">
        <f t="shared" si="5"/>
        <v>0</v>
      </c>
      <c r="O13" s="38"/>
      <c r="P13" s="21">
        <f t="shared" si="6"/>
        <v>0</v>
      </c>
      <c r="Q13" s="38"/>
      <c r="R13" s="21">
        <f t="shared" si="7"/>
        <v>0</v>
      </c>
      <c r="S13" s="20"/>
    </row>
    <row r="14" spans="1:19" ht="21" customHeight="1" x14ac:dyDescent="0.2">
      <c r="A14" s="16" t="s">
        <v>36</v>
      </c>
      <c r="B14" s="17"/>
      <c r="C14" s="38"/>
      <c r="D14" s="19">
        <f t="shared" si="0"/>
        <v>0</v>
      </c>
      <c r="E14" s="38"/>
      <c r="F14" s="19">
        <f t="shared" si="1"/>
        <v>0</v>
      </c>
      <c r="G14" s="38"/>
      <c r="H14" s="19">
        <f t="shared" si="2"/>
        <v>0</v>
      </c>
      <c r="I14" s="38"/>
      <c r="J14" s="19">
        <f t="shared" si="3"/>
        <v>0</v>
      </c>
      <c r="K14" s="38"/>
      <c r="L14" s="21">
        <f t="shared" si="4"/>
        <v>0</v>
      </c>
      <c r="M14" s="38"/>
      <c r="N14" s="21">
        <f t="shared" si="5"/>
        <v>0</v>
      </c>
      <c r="O14" s="38"/>
      <c r="P14" s="21">
        <f t="shared" si="6"/>
        <v>0</v>
      </c>
      <c r="Q14" s="38"/>
      <c r="R14" s="21">
        <f t="shared" si="7"/>
        <v>0</v>
      </c>
      <c r="S14" s="20"/>
    </row>
    <row r="15" spans="1:19" ht="21" customHeight="1" x14ac:dyDescent="0.2">
      <c r="A15" s="16" t="s">
        <v>34</v>
      </c>
      <c r="B15" s="17"/>
      <c r="C15" s="38"/>
      <c r="D15" s="19">
        <f t="shared" si="0"/>
        <v>0</v>
      </c>
      <c r="E15" s="38"/>
      <c r="F15" s="19">
        <f t="shared" si="1"/>
        <v>0</v>
      </c>
      <c r="G15" s="38"/>
      <c r="H15" s="19">
        <f t="shared" si="2"/>
        <v>0</v>
      </c>
      <c r="I15" s="38"/>
      <c r="J15" s="19">
        <f t="shared" si="3"/>
        <v>0</v>
      </c>
      <c r="K15" s="38"/>
      <c r="L15" s="21">
        <f t="shared" si="4"/>
        <v>0</v>
      </c>
      <c r="M15" s="38"/>
      <c r="N15" s="21">
        <f t="shared" si="5"/>
        <v>0</v>
      </c>
      <c r="O15" s="38"/>
      <c r="P15" s="21">
        <f t="shared" si="6"/>
        <v>0</v>
      </c>
      <c r="Q15" s="38"/>
      <c r="R15" s="21">
        <f t="shared" si="7"/>
        <v>0</v>
      </c>
      <c r="S15" s="20"/>
    </row>
    <row r="16" spans="1:19" ht="21" customHeight="1" x14ac:dyDescent="0.2">
      <c r="A16" s="16" t="s">
        <v>2</v>
      </c>
      <c r="B16" s="17"/>
      <c r="C16" s="38"/>
      <c r="D16" s="19">
        <f t="shared" si="0"/>
        <v>0</v>
      </c>
      <c r="E16" s="38"/>
      <c r="F16" s="19">
        <f t="shared" si="1"/>
        <v>0</v>
      </c>
      <c r="G16" s="38"/>
      <c r="H16" s="19">
        <f t="shared" si="2"/>
        <v>0</v>
      </c>
      <c r="I16" s="38"/>
      <c r="J16" s="19">
        <f t="shared" si="3"/>
        <v>0</v>
      </c>
      <c r="K16" s="38"/>
      <c r="L16" s="21">
        <f t="shared" si="4"/>
        <v>0</v>
      </c>
      <c r="M16" s="38"/>
      <c r="N16" s="21">
        <f t="shared" si="5"/>
        <v>0</v>
      </c>
      <c r="O16" s="38"/>
      <c r="P16" s="21">
        <f t="shared" si="6"/>
        <v>0</v>
      </c>
      <c r="Q16" s="38"/>
      <c r="R16" s="21">
        <f t="shared" si="7"/>
        <v>0</v>
      </c>
      <c r="S16" s="20"/>
    </row>
    <row r="17" spans="1:19" ht="21" customHeight="1" x14ac:dyDescent="0.2">
      <c r="A17" s="16" t="s">
        <v>35</v>
      </c>
      <c r="B17" s="17"/>
      <c r="C17" s="38"/>
      <c r="D17" s="19">
        <f t="shared" si="0"/>
        <v>0</v>
      </c>
      <c r="E17" s="38"/>
      <c r="F17" s="19">
        <f t="shared" si="1"/>
        <v>0</v>
      </c>
      <c r="G17" s="38"/>
      <c r="H17" s="19">
        <f t="shared" si="2"/>
        <v>0</v>
      </c>
      <c r="I17" s="38"/>
      <c r="J17" s="19">
        <f t="shared" si="3"/>
        <v>0</v>
      </c>
      <c r="K17" s="38"/>
      <c r="L17" s="21">
        <f t="shared" si="4"/>
        <v>0</v>
      </c>
      <c r="M17" s="38"/>
      <c r="N17" s="21">
        <f t="shared" si="5"/>
        <v>0</v>
      </c>
      <c r="O17" s="38"/>
      <c r="P17" s="21">
        <f t="shared" si="6"/>
        <v>0</v>
      </c>
      <c r="Q17" s="38"/>
      <c r="R17" s="21">
        <f t="shared" si="7"/>
        <v>0</v>
      </c>
      <c r="S17" s="20"/>
    </row>
    <row r="18" spans="1:19" ht="21" customHeight="1" x14ac:dyDescent="0.2">
      <c r="A18" s="16" t="s">
        <v>24</v>
      </c>
      <c r="B18" s="17"/>
      <c r="C18" s="38"/>
      <c r="D18" s="19">
        <f t="shared" si="0"/>
        <v>0</v>
      </c>
      <c r="E18" s="38"/>
      <c r="F18" s="19">
        <f t="shared" si="1"/>
        <v>0</v>
      </c>
      <c r="G18" s="38"/>
      <c r="H18" s="19">
        <f t="shared" si="2"/>
        <v>0</v>
      </c>
      <c r="I18" s="38"/>
      <c r="J18" s="19">
        <f t="shared" si="3"/>
        <v>0</v>
      </c>
      <c r="K18" s="38"/>
      <c r="L18" s="21">
        <f t="shared" si="4"/>
        <v>0</v>
      </c>
      <c r="M18" s="38"/>
      <c r="N18" s="21">
        <f t="shared" si="5"/>
        <v>0</v>
      </c>
      <c r="O18" s="38"/>
      <c r="P18" s="21">
        <f t="shared" si="6"/>
        <v>0</v>
      </c>
      <c r="Q18" s="38"/>
      <c r="R18" s="21">
        <f t="shared" si="7"/>
        <v>0</v>
      </c>
      <c r="S18" s="20" t="s">
        <v>29</v>
      </c>
    </row>
    <row r="19" spans="1:19" ht="60" x14ac:dyDescent="0.2">
      <c r="A19" s="18" t="s">
        <v>26</v>
      </c>
      <c r="B19" s="17"/>
      <c r="C19" s="38"/>
      <c r="D19" s="19">
        <f t="shared" si="0"/>
        <v>0</v>
      </c>
      <c r="E19" s="38"/>
      <c r="F19" s="19">
        <f t="shared" si="1"/>
        <v>0</v>
      </c>
      <c r="G19" s="38"/>
      <c r="H19" s="19">
        <f t="shared" si="2"/>
        <v>0</v>
      </c>
      <c r="I19" s="38"/>
      <c r="J19" s="19">
        <f t="shared" si="3"/>
        <v>0</v>
      </c>
      <c r="K19" s="38"/>
      <c r="L19" s="21">
        <f t="shared" si="4"/>
        <v>0</v>
      </c>
      <c r="M19" s="38"/>
      <c r="N19" s="21">
        <f t="shared" si="5"/>
        <v>0</v>
      </c>
      <c r="O19" s="38"/>
      <c r="P19" s="21">
        <f t="shared" si="6"/>
        <v>0</v>
      </c>
      <c r="Q19" s="38"/>
      <c r="R19" s="21">
        <f t="shared" si="7"/>
        <v>0</v>
      </c>
      <c r="S19" s="22" t="s">
        <v>27</v>
      </c>
    </row>
    <row r="20" spans="1:19" s="13" customFormat="1" ht="21" customHeight="1" x14ac:dyDescent="0.2">
      <c r="A20" s="23" t="s">
        <v>3</v>
      </c>
      <c r="B20" s="24"/>
      <c r="C20" s="23">
        <f>SUM(C5:C19)</f>
        <v>45.1</v>
      </c>
      <c r="D20" s="25">
        <f>+C20/$C$5</f>
        <v>1</v>
      </c>
      <c r="E20" s="23">
        <f>SUM(E5:E19)</f>
        <v>46.3</v>
      </c>
      <c r="F20" s="25">
        <f t="shared" si="1"/>
        <v>1</v>
      </c>
      <c r="G20" s="23">
        <f>SUM(G5:G19)</f>
        <v>38.200000000000003</v>
      </c>
      <c r="H20" s="25">
        <f t="shared" si="2"/>
        <v>1</v>
      </c>
      <c r="I20" s="23">
        <f t="shared" ref="I20:R20" si="8">SUM(I5:I19)</f>
        <v>40</v>
      </c>
      <c r="J20" s="25">
        <f t="shared" si="8"/>
        <v>0</v>
      </c>
      <c r="K20" s="23">
        <f t="shared" si="8"/>
        <v>37</v>
      </c>
      <c r="L20" s="25">
        <f t="shared" si="8"/>
        <v>0</v>
      </c>
      <c r="M20" s="23">
        <f t="shared" si="8"/>
        <v>63</v>
      </c>
      <c r="N20" s="25">
        <f t="shared" si="8"/>
        <v>0</v>
      </c>
      <c r="O20" s="23">
        <f t="shared" si="8"/>
        <v>47.9</v>
      </c>
      <c r="P20" s="25">
        <f t="shared" si="8"/>
        <v>0</v>
      </c>
      <c r="Q20" s="23">
        <f t="shared" si="8"/>
        <v>37</v>
      </c>
      <c r="R20" s="25">
        <f t="shared" si="8"/>
        <v>0</v>
      </c>
      <c r="S20" s="26"/>
    </row>
    <row r="21" spans="1:19" ht="21" customHeight="1" x14ac:dyDescent="0.2">
      <c r="A21" s="18" t="s">
        <v>25</v>
      </c>
      <c r="B21" s="17"/>
      <c r="C21" s="38"/>
      <c r="D21" s="19">
        <f t="shared" si="0"/>
        <v>0</v>
      </c>
      <c r="E21" s="38"/>
      <c r="F21" s="19">
        <f t="shared" si="1"/>
        <v>0</v>
      </c>
      <c r="G21" s="38"/>
      <c r="H21" s="19">
        <f t="shared" si="2"/>
        <v>0</v>
      </c>
      <c r="I21" s="38"/>
      <c r="J21" s="19">
        <f t="shared" ref="J21:J23" si="9">+I21/$I$5</f>
        <v>0</v>
      </c>
      <c r="K21" s="38"/>
      <c r="L21" s="21">
        <f t="shared" si="4"/>
        <v>0</v>
      </c>
      <c r="M21" s="38"/>
      <c r="N21" s="21">
        <f t="shared" si="5"/>
        <v>0</v>
      </c>
      <c r="O21" s="38"/>
      <c r="P21" s="21">
        <f t="shared" si="6"/>
        <v>0</v>
      </c>
      <c r="Q21" s="38"/>
      <c r="R21" s="21">
        <f t="shared" si="7"/>
        <v>0</v>
      </c>
      <c r="S21" s="27"/>
    </row>
    <row r="22" spans="1:19" ht="21" customHeight="1" thickBot="1" x14ac:dyDescent="0.25">
      <c r="A22" s="18" t="s">
        <v>15</v>
      </c>
      <c r="B22" s="17"/>
      <c r="C22" s="38"/>
      <c r="D22" s="19">
        <f t="shared" si="0"/>
        <v>0</v>
      </c>
      <c r="E22" s="38"/>
      <c r="F22" s="19">
        <f t="shared" si="1"/>
        <v>0</v>
      </c>
      <c r="G22" s="38"/>
      <c r="H22" s="19">
        <f t="shared" si="2"/>
        <v>0</v>
      </c>
      <c r="I22" s="38"/>
      <c r="J22" s="19">
        <f t="shared" si="9"/>
        <v>0</v>
      </c>
      <c r="K22" s="38"/>
      <c r="L22" s="21">
        <f t="shared" si="4"/>
        <v>0</v>
      </c>
      <c r="M22" s="38"/>
      <c r="N22" s="21">
        <f t="shared" si="5"/>
        <v>0</v>
      </c>
      <c r="O22" s="38"/>
      <c r="P22" s="21">
        <f t="shared" si="6"/>
        <v>0</v>
      </c>
      <c r="Q22" s="38"/>
      <c r="R22" s="21">
        <f t="shared" si="7"/>
        <v>0</v>
      </c>
      <c r="S22" s="27"/>
    </row>
    <row r="23" spans="1:19" ht="21" customHeight="1" thickBot="1" x14ac:dyDescent="0.25">
      <c r="A23" s="28" t="s">
        <v>30</v>
      </c>
      <c r="B23" s="29"/>
      <c r="C23" s="30">
        <f>+C20+C21+C22</f>
        <v>45.1</v>
      </c>
      <c r="D23" s="31">
        <f t="shared" si="0"/>
        <v>1</v>
      </c>
      <c r="E23" s="30">
        <f>+E20+E21+E22</f>
        <v>46.3</v>
      </c>
      <c r="F23" s="31">
        <f t="shared" si="1"/>
        <v>1</v>
      </c>
      <c r="G23" s="30">
        <f>+G20+G21+G22</f>
        <v>38.200000000000003</v>
      </c>
      <c r="H23" s="31">
        <f t="shared" si="2"/>
        <v>1</v>
      </c>
      <c r="I23" s="30">
        <f>+I20+I21+I22</f>
        <v>40</v>
      </c>
      <c r="J23" s="31">
        <f t="shared" si="9"/>
        <v>1</v>
      </c>
      <c r="K23" s="30">
        <f>+K20+K21+K22</f>
        <v>37</v>
      </c>
      <c r="L23" s="31">
        <f t="shared" si="4"/>
        <v>1</v>
      </c>
      <c r="M23" s="30">
        <f>+M20+M21+M22</f>
        <v>63</v>
      </c>
      <c r="N23" s="31">
        <f t="shared" si="5"/>
        <v>1</v>
      </c>
      <c r="O23" s="30">
        <f>+O20+O21+O22</f>
        <v>47.9</v>
      </c>
      <c r="P23" s="31">
        <f t="shared" si="6"/>
        <v>1</v>
      </c>
      <c r="Q23" s="30">
        <f>+Q20+Q21+Q22</f>
        <v>37</v>
      </c>
      <c r="R23" s="31">
        <f t="shared" si="7"/>
        <v>1</v>
      </c>
      <c r="S23" s="27"/>
    </row>
    <row r="24" spans="1:19" ht="21" customHeight="1" x14ac:dyDescent="0.2">
      <c r="A24" s="15"/>
      <c r="B24" s="14"/>
      <c r="C24" s="15"/>
      <c r="D24" s="14"/>
      <c r="E24" s="15"/>
      <c r="F24" s="14"/>
      <c r="G24" s="15"/>
      <c r="H24" s="14"/>
      <c r="I24" s="15"/>
      <c r="J24" s="14"/>
      <c r="K24" s="15"/>
      <c r="L24" s="14"/>
      <c r="M24" s="15"/>
      <c r="N24" s="14"/>
      <c r="O24" s="15"/>
      <c r="P24" s="14"/>
      <c r="Q24" s="15"/>
      <c r="R24" s="14"/>
      <c r="S24" s="27"/>
    </row>
    <row r="25" spans="1:19" ht="21" customHeight="1" x14ac:dyDescent="0.2">
      <c r="A25" s="18"/>
      <c r="B25" s="17"/>
      <c r="C25" s="18"/>
      <c r="D25" s="17"/>
      <c r="E25" s="18"/>
      <c r="F25" s="17"/>
      <c r="G25" s="18"/>
      <c r="H25" s="17"/>
      <c r="I25" s="18"/>
      <c r="J25" s="17"/>
      <c r="K25" s="18"/>
      <c r="L25" s="17"/>
      <c r="M25" s="18"/>
      <c r="N25" s="17"/>
      <c r="O25" s="18"/>
      <c r="P25" s="17"/>
      <c r="Q25" s="18"/>
      <c r="R25" s="17"/>
      <c r="S25" s="27"/>
    </row>
    <row r="26" spans="1:19" ht="21" customHeight="1" x14ac:dyDescent="0.2">
      <c r="A26" s="32" t="s">
        <v>4</v>
      </c>
      <c r="B26" s="17"/>
      <c r="C26" s="18"/>
      <c r="D26" s="17"/>
      <c r="E26" s="18"/>
      <c r="F26" s="17"/>
      <c r="G26" s="18"/>
      <c r="H26" s="17"/>
      <c r="I26" s="18"/>
      <c r="J26" s="17"/>
      <c r="K26" s="18"/>
      <c r="L26" s="17"/>
      <c r="M26" s="18"/>
      <c r="N26" s="17"/>
      <c r="O26" s="18"/>
      <c r="P26" s="17"/>
      <c r="Q26" s="18"/>
      <c r="R26" s="17"/>
      <c r="S26" s="27"/>
    </row>
    <row r="27" spans="1:19" ht="21" customHeight="1" x14ac:dyDescent="0.2">
      <c r="A27" s="18" t="s">
        <v>5</v>
      </c>
      <c r="B27" s="17"/>
      <c r="C27" s="38"/>
      <c r="D27" s="19">
        <f>+C27/$C$5</f>
        <v>0</v>
      </c>
      <c r="E27" s="38"/>
      <c r="F27" s="19">
        <f t="shared" ref="F27:F37" si="10">+E27/$E$5</f>
        <v>0</v>
      </c>
      <c r="G27" s="38"/>
      <c r="H27" s="19">
        <f t="shared" ref="H27:H32" si="11">+G27/$G$5</f>
        <v>0</v>
      </c>
      <c r="I27" s="38"/>
      <c r="J27" s="19">
        <f t="shared" ref="J27:J32" si="12">+I27/$I$5</f>
        <v>0</v>
      </c>
      <c r="K27" s="38"/>
      <c r="L27" s="21">
        <f t="shared" ref="L27:L32" si="13">+K27/$K$5</f>
        <v>0</v>
      </c>
      <c r="M27" s="38"/>
      <c r="N27" s="21">
        <f t="shared" ref="N27:N32" si="14">+M27/$M$5</f>
        <v>0</v>
      </c>
      <c r="O27" s="38"/>
      <c r="P27" s="21">
        <f t="shared" ref="P27:P32" si="15">+O27/$O$5</f>
        <v>0</v>
      </c>
      <c r="Q27" s="38"/>
      <c r="R27" s="21">
        <f t="shared" ref="R27:R32" si="16">+Q27/$Q$5</f>
        <v>0</v>
      </c>
      <c r="S27" s="27"/>
    </row>
    <row r="28" spans="1:19" ht="21" customHeight="1" x14ac:dyDescent="0.2">
      <c r="A28" s="18" t="s">
        <v>6</v>
      </c>
      <c r="B28" s="17"/>
      <c r="C28" s="38"/>
      <c r="D28" s="19">
        <f>+C28/$C$5</f>
        <v>0</v>
      </c>
      <c r="E28" s="38"/>
      <c r="F28" s="19">
        <f t="shared" si="10"/>
        <v>0</v>
      </c>
      <c r="G28" s="38"/>
      <c r="H28" s="19">
        <f t="shared" si="11"/>
        <v>0</v>
      </c>
      <c r="I28" s="38"/>
      <c r="J28" s="19">
        <f t="shared" si="12"/>
        <v>0</v>
      </c>
      <c r="K28" s="38"/>
      <c r="L28" s="21">
        <f t="shared" si="13"/>
        <v>0</v>
      </c>
      <c r="M28" s="38"/>
      <c r="N28" s="21">
        <f t="shared" si="14"/>
        <v>0</v>
      </c>
      <c r="O28" s="38"/>
      <c r="P28" s="21">
        <f t="shared" si="15"/>
        <v>0</v>
      </c>
      <c r="Q28" s="38"/>
      <c r="R28" s="21">
        <f t="shared" si="16"/>
        <v>0</v>
      </c>
      <c r="S28" s="27"/>
    </row>
    <row r="29" spans="1:19" ht="21" customHeight="1" x14ac:dyDescent="0.2">
      <c r="A29" s="18" t="s">
        <v>7</v>
      </c>
      <c r="B29" s="17"/>
      <c r="C29" s="38"/>
      <c r="D29" s="19">
        <f>+C29/$C$5</f>
        <v>0</v>
      </c>
      <c r="E29" s="38"/>
      <c r="F29" s="19">
        <f t="shared" si="10"/>
        <v>0</v>
      </c>
      <c r="G29" s="38"/>
      <c r="H29" s="19">
        <f t="shared" si="11"/>
        <v>0</v>
      </c>
      <c r="I29" s="38"/>
      <c r="J29" s="19">
        <f t="shared" si="12"/>
        <v>0</v>
      </c>
      <c r="K29" s="38"/>
      <c r="L29" s="21">
        <f t="shared" si="13"/>
        <v>0</v>
      </c>
      <c r="M29" s="38"/>
      <c r="N29" s="21">
        <f t="shared" si="14"/>
        <v>0</v>
      </c>
      <c r="O29" s="38"/>
      <c r="P29" s="21">
        <f t="shared" si="15"/>
        <v>0</v>
      </c>
      <c r="Q29" s="38"/>
      <c r="R29" s="21">
        <f t="shared" si="16"/>
        <v>0</v>
      </c>
      <c r="S29" s="27"/>
    </row>
    <row r="30" spans="1:19" ht="21" customHeight="1" x14ac:dyDescent="0.2">
      <c r="A30" s="18" t="s">
        <v>8</v>
      </c>
      <c r="B30" s="17"/>
      <c r="C30" s="38"/>
      <c r="D30" s="19">
        <f>+C30/$C$5</f>
        <v>0</v>
      </c>
      <c r="E30" s="38"/>
      <c r="F30" s="19">
        <f t="shared" si="10"/>
        <v>0</v>
      </c>
      <c r="G30" s="38"/>
      <c r="H30" s="19">
        <f t="shared" si="11"/>
        <v>0</v>
      </c>
      <c r="I30" s="38"/>
      <c r="J30" s="19">
        <f t="shared" si="12"/>
        <v>0</v>
      </c>
      <c r="K30" s="38"/>
      <c r="L30" s="21">
        <f t="shared" si="13"/>
        <v>0</v>
      </c>
      <c r="M30" s="38"/>
      <c r="N30" s="21">
        <f t="shared" si="14"/>
        <v>0</v>
      </c>
      <c r="O30" s="38"/>
      <c r="P30" s="21">
        <f t="shared" si="15"/>
        <v>0</v>
      </c>
      <c r="Q30" s="38"/>
      <c r="R30" s="21">
        <f t="shared" si="16"/>
        <v>0</v>
      </c>
      <c r="S30" s="27"/>
    </row>
    <row r="31" spans="1:19" ht="21" customHeight="1" thickBot="1" x14ac:dyDescent="0.25">
      <c r="A31" s="33" t="s">
        <v>31</v>
      </c>
      <c r="B31" s="17"/>
      <c r="C31" s="38"/>
      <c r="D31" s="19">
        <f>+C31/$C$5</f>
        <v>0</v>
      </c>
      <c r="E31" s="38"/>
      <c r="F31" s="19">
        <f t="shared" si="10"/>
        <v>0</v>
      </c>
      <c r="G31" s="38"/>
      <c r="H31" s="19">
        <f t="shared" si="11"/>
        <v>0</v>
      </c>
      <c r="I31" s="38"/>
      <c r="J31" s="19">
        <f t="shared" si="12"/>
        <v>0</v>
      </c>
      <c r="K31" s="38"/>
      <c r="L31" s="21">
        <f t="shared" si="13"/>
        <v>0</v>
      </c>
      <c r="M31" s="38"/>
      <c r="N31" s="21">
        <f t="shared" si="14"/>
        <v>0</v>
      </c>
      <c r="O31" s="38"/>
      <c r="P31" s="21">
        <f t="shared" si="15"/>
        <v>0</v>
      </c>
      <c r="Q31" s="38"/>
      <c r="R31" s="21">
        <f t="shared" si="16"/>
        <v>0</v>
      </c>
      <c r="S31" s="27"/>
    </row>
    <row r="32" spans="1:19" s="13" customFormat="1" ht="21" customHeight="1" thickBot="1" x14ac:dyDescent="0.25">
      <c r="A32" s="28" t="s">
        <v>9</v>
      </c>
      <c r="B32" s="34"/>
      <c r="C32" s="30">
        <f>SUM(C27:C31)</f>
        <v>0</v>
      </c>
      <c r="D32" s="31">
        <f t="shared" ref="D32" si="17">+C32/$C$5</f>
        <v>0</v>
      </c>
      <c r="E32" s="30">
        <f>SUM(E27:E31)</f>
        <v>0</v>
      </c>
      <c r="F32" s="31">
        <f t="shared" si="10"/>
        <v>0</v>
      </c>
      <c r="G32" s="30">
        <f>SUM(G27:G31)</f>
        <v>0</v>
      </c>
      <c r="H32" s="31">
        <f t="shared" si="11"/>
        <v>0</v>
      </c>
      <c r="I32" s="30">
        <f>SUM(I27:I31)</f>
        <v>0</v>
      </c>
      <c r="J32" s="31">
        <f t="shared" si="12"/>
        <v>0</v>
      </c>
      <c r="K32" s="30">
        <f>SUM(K27:K31)</f>
        <v>0</v>
      </c>
      <c r="L32" s="31">
        <f t="shared" si="13"/>
        <v>0</v>
      </c>
      <c r="M32" s="30">
        <f>SUM(M27:M31)</f>
        <v>0</v>
      </c>
      <c r="N32" s="31">
        <f t="shared" si="14"/>
        <v>0</v>
      </c>
      <c r="O32" s="30">
        <f>SUM(O27:O31)</f>
        <v>0</v>
      </c>
      <c r="P32" s="31">
        <f t="shared" si="15"/>
        <v>0</v>
      </c>
      <c r="Q32" s="30">
        <f>SUM(Q27:Q31)</f>
        <v>0</v>
      </c>
      <c r="R32" s="31">
        <f t="shared" si="16"/>
        <v>0</v>
      </c>
      <c r="S32" s="35"/>
    </row>
    <row r="33" spans="1:19" ht="21" customHeight="1" x14ac:dyDescent="0.2">
      <c r="A33" s="15"/>
      <c r="B33" s="14"/>
      <c r="C33" s="15"/>
      <c r="D33" s="14"/>
      <c r="E33" s="15"/>
      <c r="F33" s="14"/>
      <c r="G33" s="15"/>
      <c r="H33" s="14"/>
      <c r="I33" s="15"/>
      <c r="J33" s="14"/>
      <c r="K33" s="15"/>
      <c r="L33" s="14"/>
      <c r="M33" s="15"/>
      <c r="N33" s="14"/>
      <c r="O33" s="15"/>
      <c r="P33" s="14"/>
      <c r="Q33" s="15"/>
      <c r="R33" s="14"/>
      <c r="S33" s="27"/>
    </row>
    <row r="34" spans="1:19" ht="21" customHeight="1" x14ac:dyDescent="0.2">
      <c r="A34" s="18" t="s">
        <v>32</v>
      </c>
      <c r="B34" s="17"/>
      <c r="C34" s="38"/>
      <c r="D34" s="19">
        <f t="shared" ref="D34:D37" si="18">+C34/$C$5</f>
        <v>0</v>
      </c>
      <c r="E34" s="38"/>
      <c r="F34" s="19">
        <f t="shared" si="10"/>
        <v>0</v>
      </c>
      <c r="G34" s="38"/>
      <c r="H34" s="19">
        <f t="shared" ref="H34:H35" si="19">+G34/$G$5</f>
        <v>0</v>
      </c>
      <c r="I34" s="38"/>
      <c r="J34" s="19">
        <f>+I34/$I$5</f>
        <v>0</v>
      </c>
      <c r="K34" s="38"/>
      <c r="L34" s="21">
        <f>+K34/$K$5</f>
        <v>0</v>
      </c>
      <c r="M34" s="38"/>
      <c r="N34" s="21">
        <f>+M34/$M$5</f>
        <v>0</v>
      </c>
      <c r="O34" s="38"/>
      <c r="P34" s="21">
        <f>+O34/$O$5</f>
        <v>0</v>
      </c>
      <c r="Q34" s="38"/>
      <c r="R34" s="21">
        <f>+Q34/$Q$5</f>
        <v>0</v>
      </c>
      <c r="S34" s="27"/>
    </row>
    <row r="35" spans="1:19" ht="21" customHeight="1" x14ac:dyDescent="0.2">
      <c r="A35" s="18" t="s">
        <v>33</v>
      </c>
      <c r="B35" s="17"/>
      <c r="C35" s="38"/>
      <c r="D35" s="19">
        <f t="shared" si="18"/>
        <v>0</v>
      </c>
      <c r="E35" s="38"/>
      <c r="F35" s="19">
        <f t="shared" si="10"/>
        <v>0</v>
      </c>
      <c r="G35" s="38"/>
      <c r="H35" s="19">
        <f t="shared" si="19"/>
        <v>0</v>
      </c>
      <c r="I35" s="38"/>
      <c r="J35" s="19">
        <f>+I35/$I$5</f>
        <v>0</v>
      </c>
      <c r="K35" s="38"/>
      <c r="L35" s="21">
        <f>+K35/$K$5</f>
        <v>0</v>
      </c>
      <c r="M35" s="38"/>
      <c r="N35" s="21">
        <f>+M35/$M$5</f>
        <v>0</v>
      </c>
      <c r="O35" s="38"/>
      <c r="P35" s="21">
        <f>+O35/$O$5</f>
        <v>0</v>
      </c>
      <c r="Q35" s="38"/>
      <c r="R35" s="21">
        <f>+Q35/$Q$5</f>
        <v>0</v>
      </c>
      <c r="S35" s="27"/>
    </row>
    <row r="36" spans="1:19" ht="21" customHeight="1" thickBot="1" x14ac:dyDescent="0.25">
      <c r="A36" s="18"/>
      <c r="B36" s="17"/>
      <c r="C36" s="18"/>
      <c r="D36" s="21"/>
      <c r="E36" s="18"/>
      <c r="F36" s="21"/>
      <c r="G36" s="18"/>
      <c r="H36" s="21"/>
      <c r="I36" s="18"/>
      <c r="J36" s="21"/>
      <c r="K36" s="18"/>
      <c r="L36" s="21"/>
      <c r="M36" s="18"/>
      <c r="N36" s="21"/>
      <c r="O36" s="18"/>
      <c r="P36" s="21"/>
      <c r="Q36" s="18"/>
      <c r="R36" s="21"/>
      <c r="S36" s="27"/>
    </row>
    <row r="37" spans="1:19" s="13" customFormat="1" ht="21" customHeight="1" thickBot="1" x14ac:dyDescent="0.25">
      <c r="A37" s="28" t="s">
        <v>10</v>
      </c>
      <c r="B37" s="34"/>
      <c r="C37" s="30">
        <f>+C32+C23+C34+C35</f>
        <v>45.1</v>
      </c>
      <c r="D37" s="31">
        <f t="shared" si="18"/>
        <v>1</v>
      </c>
      <c r="E37" s="30">
        <f>+E32+E23+E34+E35</f>
        <v>46.3</v>
      </c>
      <c r="F37" s="31">
        <f t="shared" si="10"/>
        <v>1</v>
      </c>
      <c r="G37" s="30">
        <f>+G32+G23+G34+G35</f>
        <v>38.200000000000003</v>
      </c>
      <c r="H37" s="31">
        <f t="shared" ref="H37" si="20">+G37/$G$5</f>
        <v>1</v>
      </c>
      <c r="I37" s="30">
        <f>+I32+I23+I34+I35</f>
        <v>40</v>
      </c>
      <c r="J37" s="31">
        <f>+I37/$I$5</f>
        <v>1</v>
      </c>
      <c r="K37" s="30">
        <f>+K32+K23+K34+K35</f>
        <v>37</v>
      </c>
      <c r="L37" s="31">
        <f>+K37/$K$5</f>
        <v>1</v>
      </c>
      <c r="M37" s="30">
        <f>+M32+M23+M34+M35</f>
        <v>63</v>
      </c>
      <c r="N37" s="31">
        <f>+M37/$M$5</f>
        <v>1</v>
      </c>
      <c r="O37" s="30">
        <f>+O32+O23+O34+O35</f>
        <v>47.9</v>
      </c>
      <c r="P37" s="31">
        <f>+O37/$O$5</f>
        <v>1</v>
      </c>
      <c r="Q37" s="30">
        <f>+Q32+Q23+Q34+Q35</f>
        <v>37</v>
      </c>
      <c r="R37" s="31">
        <f>+Q37/$Q$5</f>
        <v>1</v>
      </c>
      <c r="S37" s="36"/>
    </row>
  </sheetData>
  <sheetProtection algorithmName="SHA-512" hashValue="fxYbJ72ZiZLNXuvo42wuPXspiD2zB5jMJycc//Q3Jd4OTDL1rwCUteZMXBX/Qzb0haMX2Y0KeIeoNaHdW1Vsdw==" saltValue="Bwen5kyh0Fip3Ckz9lIMng==" spinCount="100000" sheet="1" objects="1" scenarios="1"/>
  <mergeCells count="9">
    <mergeCell ref="Q2:R2"/>
    <mergeCell ref="S2:S3"/>
    <mergeCell ref="E2:F2"/>
    <mergeCell ref="G2:H2"/>
    <mergeCell ref="C2:D2"/>
    <mergeCell ref="I2:J2"/>
    <mergeCell ref="K2:L2"/>
    <mergeCell ref="M2:N2"/>
    <mergeCell ref="O2:P2"/>
  </mergeCells>
  <conditionalFormatting sqref="C5">
    <cfRule type="cellIs" dxfId="10" priority="6" operator="lessThan">
      <formula>45.1</formula>
    </cfRule>
    <cfRule type="cellIs" dxfId="9" priority="11" operator="lessThan">
      <formula>45.1</formula>
    </cfRule>
  </conditionalFormatting>
  <conditionalFormatting sqref="E5">
    <cfRule type="cellIs" dxfId="8" priority="7" operator="lessThan">
      <formula>46.3</formula>
    </cfRule>
    <cfRule type="cellIs" dxfId="7" priority="9" operator="lessThan">
      <formula>46.3</formula>
    </cfRule>
    <cfRule type="cellIs" dxfId="6" priority="10" operator="lessThan">
      <formula>45.1</formula>
    </cfRule>
  </conditionalFormatting>
  <conditionalFormatting sqref="G5">
    <cfRule type="cellIs" dxfId="5" priority="8" operator="lessThan">
      <formula>38.2</formula>
    </cfRule>
  </conditionalFormatting>
  <conditionalFormatting sqref="I5">
    <cfRule type="cellIs" dxfId="4" priority="5" operator="lessThan">
      <formula>40</formula>
    </cfRule>
  </conditionalFormatting>
  <conditionalFormatting sqref="K5">
    <cfRule type="cellIs" dxfId="3" priority="4" operator="lessThan">
      <formula>37</formula>
    </cfRule>
  </conditionalFormatting>
  <conditionalFormatting sqref="M5">
    <cfRule type="cellIs" dxfId="2" priority="3" operator="lessThan">
      <formula>63</formula>
    </cfRule>
  </conditionalFormatting>
  <conditionalFormatting sqref="O5">
    <cfRule type="cellIs" dxfId="1" priority="2" operator="lessThan">
      <formula>47.9</formula>
    </cfRule>
  </conditionalFormatting>
  <conditionalFormatting sqref="Q5">
    <cfRule type="cellIs" dxfId="0" priority="1" operator="lessThan">
      <formula>37</formula>
    </cfRule>
  </conditionalFormatting>
  <pageMargins left="0.70866141732283472" right="0.70866141732283472" top="0.74803149606299213" bottom="0.74803149606299213" header="0.31496062992125984" footer="0.31496062992125984"/>
  <pageSetup paperSize="9" scale="94" orientation="portrait" verticalDpi="1200" r:id="rId1"/>
  <headerFooter>
    <oddHeader>&amp;C&amp;"-,מודגש"&amp;12מכרז 16/24 לאספקת שירותי אבטחה לאוניברסיטת בר-אילן</oddHeader>
    <oddFooter>&amp;Cחתימה וחותמת המציע: ______________________</oddFooter>
  </headerFooter>
  <colBreaks count="8" manualBreakCount="8">
    <brk id="4" max="36" man="1"/>
    <brk id="6" max="36" man="1"/>
    <brk id="8" max="36" man="1"/>
    <brk id="10" max="1048575" man="1"/>
    <brk id="12" max="36" man="1"/>
    <brk id="14" max="1048575" man="1"/>
    <brk id="16" max="36" man="1"/>
    <brk id="18" max="36"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51532C-92FF-447C-B754-C82B0926E947}">
  <dimension ref="A1:B13"/>
  <sheetViews>
    <sheetView rightToLeft="1" tabSelected="1" workbookViewId="0">
      <selection sqref="A1:A10"/>
    </sheetView>
  </sheetViews>
  <sheetFormatPr defaultRowHeight="14.25" x14ac:dyDescent="0.2"/>
  <cols>
    <col min="1" max="1" width="20.125" bestFit="1" customWidth="1"/>
    <col min="2" max="2" width="55" customWidth="1"/>
  </cols>
  <sheetData>
    <row r="1" spans="1:2" s="39" customFormat="1" ht="25.5" customHeight="1" thickBot="1" x14ac:dyDescent="0.25">
      <c r="A1" s="40" t="s">
        <v>41</v>
      </c>
      <c r="B1" s="41" t="s">
        <v>42</v>
      </c>
    </row>
    <row r="2" spans="1:2" ht="16.5" thickBot="1" x14ac:dyDescent="0.25">
      <c r="A2" s="28" t="s">
        <v>43</v>
      </c>
      <c r="B2" s="29"/>
    </row>
    <row r="3" spans="1:2" ht="69" customHeight="1" x14ac:dyDescent="0.2">
      <c r="A3" s="15" t="s">
        <v>25</v>
      </c>
      <c r="B3" s="56"/>
    </row>
    <row r="4" spans="1:2" ht="69" customHeight="1" thickBot="1" x14ac:dyDescent="0.25">
      <c r="A4" s="18" t="s">
        <v>15</v>
      </c>
      <c r="B4" s="54"/>
    </row>
    <row r="5" spans="1:2" ht="16.5" thickBot="1" x14ac:dyDescent="0.25">
      <c r="A5" s="28" t="s">
        <v>4</v>
      </c>
      <c r="B5" s="29"/>
    </row>
    <row r="6" spans="1:2" ht="69" customHeight="1" x14ac:dyDescent="0.2">
      <c r="A6" s="18" t="s">
        <v>5</v>
      </c>
      <c r="B6" s="54"/>
    </row>
    <row r="7" spans="1:2" ht="69" customHeight="1" x14ac:dyDescent="0.2">
      <c r="A7" s="18" t="s">
        <v>6</v>
      </c>
      <c r="B7" s="54"/>
    </row>
    <row r="8" spans="1:2" ht="69" customHeight="1" x14ac:dyDescent="0.2">
      <c r="A8" s="18" t="s">
        <v>7</v>
      </c>
      <c r="B8" s="54"/>
    </row>
    <row r="9" spans="1:2" ht="69" customHeight="1" x14ac:dyDescent="0.2">
      <c r="A9" s="18" t="s">
        <v>8</v>
      </c>
      <c r="B9" s="54"/>
    </row>
    <row r="10" spans="1:2" ht="69" customHeight="1" thickBot="1" x14ac:dyDescent="0.25">
      <c r="A10" s="42" t="s">
        <v>31</v>
      </c>
      <c r="B10" s="55"/>
    </row>
    <row r="11" spans="1:2" ht="16.5" thickBot="1" x14ac:dyDescent="0.25">
      <c r="A11" s="28" t="s">
        <v>44</v>
      </c>
      <c r="B11" s="34"/>
    </row>
    <row r="12" spans="1:2" ht="69" customHeight="1" x14ac:dyDescent="0.2">
      <c r="A12" s="18" t="s">
        <v>32</v>
      </c>
      <c r="B12" s="54"/>
    </row>
    <row r="13" spans="1:2" ht="69" customHeight="1" x14ac:dyDescent="0.2">
      <c r="A13" s="18" t="s">
        <v>33</v>
      </c>
      <c r="B13" s="54"/>
    </row>
  </sheetData>
  <sheetProtection algorithmName="SHA-512" hashValue="/8DHOfk6HJWAGqQbI1CajT9AWI8XVTEA+m0rXNY6xfh6Ni7O+0kutgT7hWNnUJPTJFTMtxjM1ggbKwbxOkoyFA==" saltValue="KsilhIpyVwz1tt4TZBVyFA==" spinCount="100000" sheet="1" objects="1" scenarios="1"/>
  <pageMargins left="0.70866141732283472" right="0.70866141732283472" top="0.74803149606299213" bottom="0.74803149606299213" header="0.31496062992125984" footer="0.31496062992125984"/>
  <pageSetup orientation="portrait" r:id="rId1"/>
  <headerFooter>
    <oddHeader>&amp;C&amp;"-,מודגש"&amp;12מכרז 16/24 לאספקת שירותי אבטחה לאוניברסיטת בר-אילן</oddHeader>
    <oddFooter>&amp;Cחתימה וחותמת המציע: ______________________</oddFooter>
  </headerFooter>
</worksheet>
</file>

<file path=docMetadata/LabelInfo.xml><?xml version="1.0" encoding="utf-8"?>
<clbl:labelList xmlns:clbl="http://schemas.microsoft.com/office/2020/mipLabelMetadata">
  <clbl:label id="{61234e14-5b87-4b67-ac19-8feaa8ba8f12}" enabled="0" method="" siteId="{61234e14-5b87-4b67-ac19-8feaa8ba8f12}"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2</vt:i4>
      </vt:variant>
      <vt:variant>
        <vt:lpstr>טווחים בעלי שם</vt:lpstr>
      </vt:variant>
      <vt:variant>
        <vt:i4>2</vt:i4>
      </vt:variant>
    </vt:vector>
  </HeadingPairs>
  <TitlesOfParts>
    <vt:vector size="4" baseType="lpstr">
      <vt:lpstr>טבלת תמחור</vt:lpstr>
      <vt:lpstr>טבלת חישוב והבהרות</vt:lpstr>
      <vt:lpstr>'טבלת תמחור'!WPrint_Area_W</vt:lpstr>
      <vt:lpstr>'טבלת תמחור'!WPrint_TitlesW</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Haim</dc:creator>
  <cp:lastModifiedBy>דוד שוורץ</cp:lastModifiedBy>
  <cp:lastPrinted>2024-06-09T13:41:26Z</cp:lastPrinted>
  <dcterms:created xsi:type="dcterms:W3CDTF">2024-05-06T07:29:29Z</dcterms:created>
  <dcterms:modified xsi:type="dcterms:W3CDTF">2024-06-09T13:44:22Z</dcterms:modified>
</cp:coreProperties>
</file>