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biu365-my.sharepoint.com/personal/natanol_biu_ac_il/Documents/Desktop/מכרזים/מכרז למערכת אספקת גז/מסמכים לפרסום/"/>
    </mc:Choice>
  </mc:AlternateContent>
  <xr:revisionPtr revIDLastSave="0" documentId="13_ncr:1_{F044A6E8-48E0-436A-8284-B664CD05EC62}" xr6:coauthVersionLast="47" xr6:coauthVersionMax="47" xr10:uidLastSave="{00000000-0000-0000-0000-000000000000}"/>
  <bookViews>
    <workbookView xWindow="-120" yWindow="-120" windowWidth="29040" windowHeight="15840" xr2:uid="{00000000-000D-0000-FFFF-FFFF00000000}"/>
  </bookViews>
  <sheets>
    <sheet name="נספח 3א - כתב הכמויות" sheetId="1" r:id="rId1"/>
  </sheets>
  <definedNames>
    <definedName name="_xlnm.Print_Area" localSheetId="0">'נספח 3א - כתב הכמויות'!$B$1:$H$191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0" i="1" l="1"/>
  <c r="B172" i="1" s="1"/>
  <c r="C188" i="1" s="1"/>
  <c r="C128" i="1"/>
  <c r="C127" i="1"/>
  <c r="C126" i="1"/>
  <c r="C125" i="1"/>
  <c r="C124" i="1"/>
  <c r="C123" i="1"/>
  <c r="C122" i="1"/>
  <c r="C149" i="1"/>
  <c r="C148" i="1"/>
  <c r="C147" i="1"/>
  <c r="C146" i="1"/>
  <c r="B130" i="1" l="1"/>
  <c r="B151" i="1"/>
  <c r="C185" i="1" s="1"/>
  <c r="C139" i="1" l="1"/>
  <c r="C138" i="1"/>
  <c r="C137" i="1"/>
  <c r="C116" i="1"/>
  <c r="C165" i="1"/>
  <c r="C164" i="1"/>
  <c r="C157" i="1"/>
  <c r="C93" i="1"/>
  <c r="B141" i="1" l="1"/>
  <c r="C184" i="1" s="1"/>
  <c r="C59" i="1"/>
  <c r="C58" i="1"/>
  <c r="C57" i="1"/>
  <c r="C50" i="1"/>
  <c r="C49" i="1"/>
  <c r="C48" i="1"/>
  <c r="C32" i="1"/>
  <c r="C31" i="1"/>
  <c r="C30" i="1"/>
  <c r="C74" i="1"/>
  <c r="C70" i="1"/>
  <c r="C69" i="1"/>
  <c r="B34" i="1" l="1"/>
  <c r="C178" i="1" s="1"/>
  <c r="B52" i="1"/>
  <c r="C180" i="1" s="1"/>
  <c r="B61" i="1"/>
  <c r="C181" i="1" s="1"/>
  <c r="C17" i="1"/>
  <c r="C75" i="1"/>
  <c r="C73" i="1" l="1"/>
  <c r="C68" i="1"/>
  <c r="C41" i="1" l="1"/>
  <c r="C20" i="1"/>
  <c r="C8" i="1"/>
  <c r="C40" i="1"/>
  <c r="C6" i="1"/>
  <c r="C163" i="1"/>
  <c r="C108" i="1" l="1"/>
  <c r="C107" i="1"/>
  <c r="C106" i="1"/>
  <c r="C115" i="1"/>
  <c r="C114" i="1"/>
  <c r="C113" i="1"/>
  <c r="B117" i="1" l="1"/>
  <c r="B110" i="1"/>
  <c r="C96" i="1" l="1"/>
  <c r="C89" i="1"/>
  <c r="C88" i="1"/>
  <c r="C7" i="1"/>
  <c r="B12" i="1" s="1"/>
  <c r="C18" i="1"/>
  <c r="C19" i="1"/>
  <c r="C39" i="1"/>
  <c r="C71" i="1"/>
  <c r="C72" i="1"/>
  <c r="C83" i="1"/>
  <c r="C84" i="1"/>
  <c r="C85" i="1"/>
  <c r="C86" i="1"/>
  <c r="C87" i="1"/>
  <c r="C94" i="1"/>
  <c r="C95" i="1"/>
  <c r="C97" i="1"/>
  <c r="C98" i="1"/>
  <c r="C99" i="1"/>
  <c r="C100" i="1"/>
  <c r="C156" i="1"/>
  <c r="B158" i="1" s="1"/>
  <c r="C186" i="1" s="1"/>
  <c r="C161" i="1"/>
  <c r="C162" i="1"/>
  <c r="B77" i="1" l="1"/>
  <c r="C182" i="1" s="1"/>
  <c r="B24" i="1"/>
  <c r="C177" i="1" s="1"/>
  <c r="B167" i="1"/>
  <c r="C187" i="1" s="1"/>
  <c r="B43" i="1"/>
  <c r="C179" i="1" s="1"/>
  <c r="C176" i="1"/>
  <c r="B101" i="1"/>
  <c r="B91" i="1"/>
  <c r="B132" i="1" l="1"/>
  <c r="C183" i="1" s="1"/>
  <c r="B190" i="1" s="1"/>
</calcChain>
</file>

<file path=xl/sharedStrings.xml><?xml version="1.0" encoding="utf-8"?>
<sst xmlns="http://schemas.openxmlformats.org/spreadsheetml/2006/main" count="352" uniqueCount="231">
  <si>
    <t>No</t>
  </si>
  <si>
    <t xml:space="preserve"> </t>
  </si>
  <si>
    <t>4.01</t>
  </si>
  <si>
    <t>1.0</t>
  </si>
  <si>
    <t>1.01</t>
  </si>
  <si>
    <t>אספקה והתקנה של ברז ניתוק כדורי, "1/4 SS316L     מתאים לרמת CFOS מפרט S3</t>
  </si>
  <si>
    <t>אספקה והתקנה של ברז ניתוק כדורי, "1/2 SS316L     מתאים לרמת CFOS מפרט S3</t>
  </si>
  <si>
    <t>אספקה והתקנה של ברז ניתוק מטיפוס דיאפרגמה "1/4 SS316L UHP (תוצרת Carten או שווה ערך שיאושר ע"י המתכנן) מפרט S1</t>
  </si>
  <si>
    <t>מערכת חמצן</t>
  </si>
  <si>
    <t>מערכת מימן</t>
  </si>
  <si>
    <t>מערכת חנקן</t>
  </si>
  <si>
    <t>מערכת אוויר דחוס יבש נקי</t>
  </si>
  <si>
    <t>אספקה והתקנה של שעון לחץ גודל חוגה "4 0-16bar עם סקלה דואלית מתאים למערכת ברמת CFOS (תוצרת WIKA או שווה ערך שיאושר ע"י המתכנן) מפרט S3</t>
  </si>
  <si>
    <t>יחידה</t>
  </si>
  <si>
    <t>כמות</t>
  </si>
  <si>
    <t>מחיר יחידה</t>
  </si>
  <si>
    <t>סה"כ</t>
  </si>
  <si>
    <t>תיאור</t>
  </si>
  <si>
    <t>אספקה והתקנה של צנרת SS 316L UHP נקייה קוטר "1/2 כולל כל המחברים, האביזרים והחומרים הנדרשים להתקנה מושלמת  עפ"י מפרט S1</t>
  </si>
  <si>
    <t>אספקה והתקנה של צנרת SS 316L UHP נקייה קוטר "1/4 כולל כל המחברים, האביזרים והחומרים הנדרשים להתקנה מושלמת  עפ"י מפרט S1</t>
  </si>
  <si>
    <t>אספקה והתקנה של טי  SS 316L UHP "1/2 נקייה קוטר  כולל כל המחברים, האביזרים והחומרים הנדרשים להתקנה מושלמת  עפ"י מפרט S1</t>
  </si>
  <si>
    <t>אספקה והתקנה של טי  SS 316L UHP "1/4 נקייה קוטר  כולל כל המחברים, האביזרים והחומרים הנדרשים להתקנה מושלמת  עפ"י מפרט S1</t>
  </si>
  <si>
    <t>אספקה והתקנה של צנרת SS 316L CFOS נקייה קוטר "1/2 כולל כל המחברים, האביזרים והחומרים הנדרשים להתקנה מושלמת  עפ"י מפרט S3</t>
  </si>
  <si>
    <t>אספקה והתקנה של צנרת SS 316L CFOS נקייה קוטר "1/4 כולל כל המחברים, האביזרים והחומרים הנדרשים להתקנה מושלמת  עפ"י מפרט S3</t>
  </si>
  <si>
    <t>אספקה והתקנה של טי  SS 316L CFOS "3/4 נקייה קוטר  כולל כל המחברים, האביזרים והחומרים הנדרשים להתקנה מושלמת  עפ"י מפרט S3</t>
  </si>
  <si>
    <t>אספקה והתקנה של טי  SS 316L CFOS "1/2 נקייה קוטר  כולל כל המחברים, האביזרים והחומרים הנדרשים להתקנה מושלמת  עפ"י מפרט S3</t>
  </si>
  <si>
    <t>אספקה והתקנה של טי  SS 316L CFOS "1/4 נקייה קוטר  כולל כל המחברים, האביזרים והחומרים הנדרשים להתקנה מושלמת  עפ"י מפרט S3</t>
  </si>
  <si>
    <t>אספקה והתקנה של זוית 90/45  SS 316L CFOS "3/4 נקייה קוטר  כולל כל המחברים, האביזרים והחומרים הנדרשים להתקנה מושלמת  עפ"י מפרט S3</t>
  </si>
  <si>
    <t>מ"א</t>
  </si>
  <si>
    <t>קומפ'</t>
  </si>
  <si>
    <t>אספקה והתקנה של טי מעבר SS 316L UHP 1/2"x1/4" נקייה קוטר  כולל כל המחברים, האביזרים והחומרים הנדרשים להתקנה מושלמת  עפ"י מפרט S1</t>
  </si>
  <si>
    <t>סה"כ פרק</t>
  </si>
  <si>
    <t>אספקה והתקנה של ברז ניתוק כדורי, "3/4 SS316L   מתאים לרמת CFOS מפרט S3</t>
  </si>
  <si>
    <t>גלאי גזים</t>
  </si>
  <si>
    <t>5.01</t>
  </si>
  <si>
    <r>
      <t>H</t>
    </r>
    <r>
      <rPr>
        <b/>
        <u/>
        <vertAlign val="subscript"/>
        <sz val="12"/>
        <rFont val="Times New Roman"/>
        <family val="1"/>
        <scheme val="major"/>
      </rPr>
      <t xml:space="preserve">2 </t>
    </r>
    <r>
      <rPr>
        <b/>
        <u/>
        <sz val="12"/>
        <rFont val="Times New Roman"/>
        <family val="1"/>
        <scheme val="major"/>
      </rPr>
      <t xml:space="preserve"> System  UHP all components minimum Spec S1</t>
    </r>
  </si>
  <si>
    <r>
      <t>O</t>
    </r>
    <r>
      <rPr>
        <b/>
        <u/>
        <vertAlign val="subscript"/>
        <sz val="12"/>
        <rFont val="Times New Roman"/>
        <family val="1"/>
        <scheme val="major"/>
      </rPr>
      <t xml:space="preserve">2 </t>
    </r>
    <r>
      <rPr>
        <b/>
        <u/>
        <sz val="12"/>
        <rFont val="Times New Roman"/>
        <family val="1"/>
        <scheme val="major"/>
      </rPr>
      <t xml:space="preserve"> System  UHP all components minimum Spec S1</t>
    </r>
  </si>
  <si>
    <t>אספקה והתקנה של טי מעבר SS 316L CFOS 1/2"x1/4" נקייה קוטר  כולל כל המחברים, האביזרים והחומרים הנדרשים להתקנה מושלמת  עפ"י מפרט S3</t>
  </si>
  <si>
    <t>צנרת תהליך, ברזים ווסתים</t>
  </si>
  <si>
    <t>UHP Valves S1</t>
  </si>
  <si>
    <t>CFOS Valves S3</t>
  </si>
  <si>
    <t>אספקה והתקנה של מחבר קומפלט  "VCR  SS 316L UHP  1/4 כולל גלנד + אום + אטם (Pure Nickel) האביזרים והחומרים הנדרשים להתקנה מושלמת  עפ"י מפרט S1</t>
  </si>
  <si>
    <t>אספקה והתקנה של מחבר קומפלט  "VCR  SS 316L UHP  1/2 כולל גלנד + אום + אטם (Pure Nickel) האביזרים והחומרים הנדרשים להתקנה מושלמת  עפ"י מפרט S1</t>
  </si>
  <si>
    <t>1</t>
  </si>
  <si>
    <t>3</t>
  </si>
  <si>
    <t>4</t>
  </si>
  <si>
    <t>7</t>
  </si>
  <si>
    <t>אספקה והתקנה של פרופילי יוניסטרט דגם P1000 עם גלוון עמוק או צבע בתנור כולל כל האביזרים והמחברים להתקנה מושלמת עבור גריד ביניים מעל תקרה תלויה</t>
  </si>
  <si>
    <t>11</t>
  </si>
  <si>
    <t>12</t>
  </si>
  <si>
    <t>13</t>
  </si>
  <si>
    <t xml:space="preserve">מ"א </t>
  </si>
  <si>
    <t>סיכום הפרקים פרקים</t>
  </si>
  <si>
    <t>אספקה והתקנה של שעון לחץ גודל חוגה "4 30-0-300psi עם סקלה דואלית מתאים למערכת ברמת נקיון UHP (תוצרת WIKA או שווה ערך שיאושר ע"י המתכנן)</t>
  </si>
  <si>
    <t>2.0</t>
  </si>
  <si>
    <t>3.01</t>
  </si>
  <si>
    <t>אספקה והתקנת צינור גמיש נקי (SS 316l) מונע הצלפה או Pig Tail</t>
  </si>
  <si>
    <t>6.01</t>
  </si>
  <si>
    <t>12.001</t>
  </si>
  <si>
    <t>12.002</t>
  </si>
  <si>
    <t>13.001</t>
  </si>
  <si>
    <t>13.003</t>
  </si>
  <si>
    <t>13.004</t>
  </si>
  <si>
    <t>13.005</t>
  </si>
  <si>
    <t>אספקה והתקנה של צנרת בקטרים שונים ומפרטים שונים כולל כל המחברים, אביזרים, חבקים, שלטים חומרי עזר, חומרים נצרכים, בדיקות סופיות, בדיקות הסמכה, הרצה והפעלה ראשונית כמערכת.</t>
  </si>
  <si>
    <t>SS Valves, Regulators, Filters</t>
  </si>
  <si>
    <t>הערות</t>
  </si>
  <si>
    <t>אספקה והתקנת צינור גמיש נקי (SS 316L) מונע הצלפה או Pig Tail</t>
  </si>
  <si>
    <t>אספקה והתקנה של ברז ניתוק מטיפוס דיאפרגמה "1/2 SS316L UHP עם מינימום  Cv 2.8 ויציאת Purge port במורד הזרם כולל פקקים (תוצרת Carten SPDS500  או שווה ערך שיאושר ע"י המתכנן) מפרט S1</t>
  </si>
  <si>
    <t>אספקה והתקנת כבל מכשור רב גידי (5 גידים עפ"י הנחיית יצרן/ספק המערכת)</t>
  </si>
  <si>
    <t>אספקה והתקנה קומפלט לרבות בדיקות בחינה הסמכה הרצה והפעלה ראשונית של ציוד  כולל את כל הכלים, חיבורים, מחברים, חבקים, אטמים, מדבקות, ציוד עזר חומרים נצרכים וכל הנדרש להתקנה והפעלה מושלמת של המערכת</t>
  </si>
  <si>
    <t>אספקה והתקנה קומפלט לרבות בדיקות בחינה הסמכה הרצה והפעלה ראשונית של ציוד כולל את כל הכלים, חיבורים, מחברים, חבקים, אטמים, מדבקות, ציוד עזר חומרים נצרכים וכל הנדרש להתקנה והפעלה מושלמת של המערכת</t>
  </si>
  <si>
    <t>2.01</t>
  </si>
  <si>
    <t>2.02</t>
  </si>
  <si>
    <t>2.03</t>
  </si>
  <si>
    <t xml:space="preserve">אספקה והתקנה קומפלט לרבות בדיקות בחינה הסמכה הרצה והפעלה ראשונית של ציוד  כולל את כל הכלים, חיבורים, מחברים, חבקים, אטמים, מדבקות, ציוד עזר חומרים נצרכים וכל הנדרש להתקנה והפעלה מושלמת של המערכת </t>
  </si>
  <si>
    <t>1.02</t>
  </si>
  <si>
    <t>1.03</t>
  </si>
  <si>
    <t>3.0</t>
  </si>
  <si>
    <t>3.02</t>
  </si>
  <si>
    <t>3.03</t>
  </si>
  <si>
    <t>3.04</t>
  </si>
  <si>
    <t>3.05</t>
  </si>
  <si>
    <t>4.0</t>
  </si>
  <si>
    <t>4.02</t>
  </si>
  <si>
    <t>4.03</t>
  </si>
  <si>
    <t>5.0</t>
  </si>
  <si>
    <t>CDA System  SS316l CFOS all components minimum Spec S3</t>
  </si>
  <si>
    <t>5.02</t>
  </si>
  <si>
    <t>5.03</t>
  </si>
  <si>
    <t>6.0</t>
  </si>
  <si>
    <t>6.02</t>
  </si>
  <si>
    <t>6.03</t>
  </si>
  <si>
    <t>8.0</t>
  </si>
  <si>
    <t>SS316L EP UHP Piping Spec S1</t>
  </si>
  <si>
    <t>SS 316L CFOS Piping Spec S3</t>
  </si>
  <si>
    <t>13.0</t>
  </si>
  <si>
    <t>12.0</t>
  </si>
  <si>
    <t>סה"כ פרק 8</t>
  </si>
  <si>
    <t>8.101</t>
  </si>
  <si>
    <t>8.102</t>
  </si>
  <si>
    <t>8.103</t>
  </si>
  <si>
    <t>8.104</t>
  </si>
  <si>
    <t>8.105</t>
  </si>
  <si>
    <t>8.106</t>
  </si>
  <si>
    <t>8.107</t>
  </si>
  <si>
    <t>8.200</t>
  </si>
  <si>
    <t>8.201</t>
  </si>
  <si>
    <t>8.202</t>
  </si>
  <si>
    <t>8.203</t>
  </si>
  <si>
    <t>8.206</t>
  </si>
  <si>
    <t>8.208</t>
  </si>
  <si>
    <t>8.209</t>
  </si>
  <si>
    <t>8.210</t>
  </si>
  <si>
    <t>8.211</t>
  </si>
  <si>
    <t>8.400</t>
  </si>
  <si>
    <t>8.401</t>
  </si>
  <si>
    <t>8.402</t>
  </si>
  <si>
    <t>8.403</t>
  </si>
  <si>
    <t>8.500</t>
  </si>
  <si>
    <t>8.501</t>
  </si>
  <si>
    <t>8.502</t>
  </si>
  <si>
    <t>8.503</t>
  </si>
  <si>
    <t>8.504</t>
  </si>
  <si>
    <t>סה"כ פרק 8 - צנרת וברזים</t>
  </si>
  <si>
    <t>סה"כ פרק 13 - אספקה והתקנת מערכת גילוי גזים</t>
  </si>
  <si>
    <t>7.0</t>
  </si>
  <si>
    <t>7.01</t>
  </si>
  <si>
    <t>7.02</t>
  </si>
  <si>
    <t>7.03</t>
  </si>
  <si>
    <t>7.04</t>
  </si>
  <si>
    <t>7.05</t>
  </si>
  <si>
    <t>סה"כ לפרק 4</t>
  </si>
  <si>
    <t>סה"כ לפרק 3</t>
  </si>
  <si>
    <t>סה"כ לפרק 2</t>
  </si>
  <si>
    <t>סה"כ לפרק 1</t>
  </si>
  <si>
    <t>סה"כ לפרק 7</t>
  </si>
  <si>
    <r>
      <t>N</t>
    </r>
    <r>
      <rPr>
        <b/>
        <u/>
        <vertAlign val="subscript"/>
        <sz val="12"/>
        <rFont val="Times New Roman"/>
        <family val="1"/>
        <scheme val="major"/>
      </rPr>
      <t xml:space="preserve">2 </t>
    </r>
    <r>
      <rPr>
        <b/>
        <u/>
        <sz val="12"/>
        <rFont val="Times New Roman"/>
        <family val="1"/>
        <scheme val="major"/>
      </rPr>
      <t xml:space="preserve"> System  UHP all components minimum Spec S1</t>
    </r>
  </si>
  <si>
    <t>אספקה והתקנה של פנל חנקן ראשי PNL-N2-05 כולל הצבה מכאנית והשלמת כל החיבורים הנכנסים והיוצאים, בקר מקומי כולל כל הפרמטרים עפ"י התזרים ויציאת תקשורת לחיבור למערכת מרכזית (FMS), בדיקות סופיות ותמיכה בהפעלה ראשונית. (תזרים 803PID013) כולל אספקה והתקנת בקר מקומי כולל כל הפרמטרים עפ"י התזרים מבוססת PLC מתוצרת UNITRONICS  או שווה ערך שיאושר מראש  עם ממשק אדם בתצורת מסך מגע "8 לפחות לרבות תקשורת נתונים למערכת בקרת מבנה. הבקרה תתוכנן לעמוד בחוץ תחת סככה עם ארון מגן נגד גשם.</t>
  </si>
  <si>
    <t>אספקה והתקנה של לוח מימן ראשי  PNL-H2-01  כולל כל האביזרים הנדרשים להתקנה ,בקר, מכשור, ציוד, צנרת מחברים וכל הנדרש להתקנה מושלמת כולל בדיקות הפעלה ראשונה והסמכה. כולל אספקה והתקנת בקר מקומי כולל כל הפרמטרים עפ"י התזרים מבוססת PLC מתוצרת UNITRONICS  או שווה ערך שיאושר מראש  עם ממשק אדם בתצורת מסך מגע "8 לפחות, לרבות תקשורת נתונים למערכת בקרת מבנה. הבקרה תתוכנן לעמוד בחוץ תחת סככה עם ארון מגן נגד גשם. (תזרים 803PID004/5)</t>
  </si>
  <si>
    <t>אספקה והתקנה של לוח חלוקת ראשי מימן VMB-H2-01 כולל כל האביזרים וכל הנדרש להתקנה מושלמת כולל בדיקות הפעלה ראשונה והסמכה  (התקנה מכאנית, חיבורי תהליך, חיבור יניקה, אוויר / פיקוד, גלאי גז שילוט) ארון מתכת עם שאיבה עמיד באש ,יניקה ודלת עם מנגנון סגירה וחלון בטיחות לצפייה. (תזרים 803PID004/5) ראה פרט D1 שרטוט 803PID003 DETAILS</t>
  </si>
  <si>
    <t>אספקה והתקנה של משדר לחץ SS316L עם קריאה מקומית תחום של 0-16 בר, עם סיגנל 4-20mA תוצרת WIKA או שווה ערך מתאים למערכות ברמת CFOS מפרט S3</t>
  </si>
  <si>
    <t xml:space="preserve">אספקה והתקנה של מערך פילטרים מיקרוניים  (ראה תזרים 803PID011) </t>
  </si>
  <si>
    <r>
      <t>אספקה והתקת מייבש כימי לעם רגנרציה אוטומטית לנק' טל של 40</t>
    </r>
    <r>
      <rPr>
        <sz val="12"/>
        <rFont val="Arial"/>
        <family val="2"/>
      </rPr>
      <t>ᵒ</t>
    </r>
    <r>
      <rPr>
        <sz val="12"/>
        <rFont val="Times New Roman"/>
        <family val="1"/>
        <scheme val="major"/>
      </rPr>
      <t>C- ספיקה של 10l/s מתוצרת ATLAS COPCO CD10plus או שווה ערך שיאושר ע"י המתכנן.</t>
    </r>
  </si>
  <si>
    <t>אספקה והתקנה של מיכל / קולטן אוויר דחוס (Air Reciever) נפח מינימלי 1,000 ליטר עשוי פלדה מגולבנת וצבע חיצוני אפוקסי או לחלופין מצופה אפוקסי פנימית וחיצונית כולל כל האבזרים הנדרשים (פורק לחץ, תעודות כיול ומבחן והסמכה כולל אישור בודק מוסמך).</t>
  </si>
  <si>
    <t xml:space="preserve">אספקה והתקנת משדר ספיקה 0-500 ליטר דקה כולל קריאה מקומית וסיגנל 4-20mA </t>
  </si>
  <si>
    <t>אספקה והתקנת ווסת לחץ עבור אוויר דחוס חומר מבנה נירוסטה 316L כול שעון לחץ במעלה ומורד הזרם (יציאה 0-10 בר) ספיקה עד 500 ליטר דקה.</t>
  </si>
  <si>
    <t>מערכת מתאן</t>
  </si>
  <si>
    <r>
      <t>CH</t>
    </r>
    <r>
      <rPr>
        <b/>
        <u/>
        <vertAlign val="subscript"/>
        <sz val="12"/>
        <rFont val="Times New Roman"/>
        <family val="1"/>
        <scheme val="major"/>
      </rPr>
      <t xml:space="preserve">4 </t>
    </r>
    <r>
      <rPr>
        <b/>
        <u/>
        <sz val="12"/>
        <rFont val="Times New Roman"/>
        <family val="1"/>
        <scheme val="major"/>
      </rPr>
      <t xml:space="preserve"> System  UHP all components minimum Spec S1</t>
    </r>
  </si>
  <si>
    <t>אספקה והתקנה של לוח מתאן ראשי  PNL-CH4-03  כולל כל האביזרים הנדרשים להתקנה ,בקר, מכשור, ציוד, צנרת מחברים וכל הנדרש להתקנה מושלמת כולל בדיקות הפעלה ראשונה והסמכה. כולל אספקה והתקנת בקר מקומי כולל כל הפרמטרים עפ"י התזרים מבוססת PLC מתוצרת UNITRONICS  או שווה ערך שיאושר מראש  עם ממשק אדם בתצורת מסך מגע "8 לפחות, לרבות תקשורת נתונים למערכת בקרת מבנה. הבקרה תתוכנן לעמוד בחוץ תחת סככה עם ארון מגן נגד גשם. (תזרים 803PID006/7)</t>
  </si>
  <si>
    <t>אספקה והתקנה של לוח חלוקת ראשי מתאן VMB-CH4-02 כולל כל האביזרים וכל הנדרש להתקנה מושלמת כולל בדיקות הפעלה ראשונה והסמכה  (התקנה מכאנית, חיבורי תהליך, חיבור יניקה, אוויר / פיקוד, גלאי גז שילוט) ארון מתכת עם שאיבה עמיד באש ,יניקה ודלת עם מנגנון סגירה וחלון בטיחות לצפייה. (תזרים 803PID006/7) ראה פרט D1 שרטוט 803PID003 DETAILS</t>
  </si>
  <si>
    <r>
      <t>אספקה והתקנה של לוח ראשי מערכת חמצן  PNL-O</t>
    </r>
    <r>
      <rPr>
        <vertAlign val="subscript"/>
        <sz val="12"/>
        <rFont val="Times New Roman"/>
        <family val="1"/>
        <scheme val="major"/>
      </rPr>
      <t>2</t>
    </r>
    <r>
      <rPr>
        <sz val="12"/>
        <rFont val="Times New Roman"/>
        <family val="1"/>
        <scheme val="major"/>
      </rPr>
      <t>-04  כולל כל האביזרים וכל הנדרש להתקנה מושלמת כולל בדיקות הפעלה ראשונה והסמכה (התקנה מכאנית, חיבורי תהליך, חיבורי סוללות, חיבור יניקה, חיבור Vent, פיקוד, גלאי גז שילוט). כולל אספקה והתקנת בקר מקומי כולל כל הפרמטרים עפ"י התזרים מבוססת PLC מתוצרת UNITRONICS  או שווה ערך שיאושר מראש  עם ממשק אדם בתצורת מסך מגע "8 לפחות, לרבות תקשורת נתונים למערכת בקרת מבנה. הבקרה תתוכנן לעמוד בחוץ תחת סככה עם ארון מגן נגד גשם. (תזרים 803PID08/9)</t>
    </r>
  </si>
  <si>
    <t>מערכת ארגון</t>
  </si>
  <si>
    <t>Ar System  UHP all components minimum Spec S1</t>
  </si>
  <si>
    <t>מערכת ארגון+ 5% מימן (Forming Gas)</t>
  </si>
  <si>
    <t>סה"כ לפרק 5</t>
  </si>
  <si>
    <t>סה"כ לפרק 6</t>
  </si>
  <si>
    <t>7.06</t>
  </si>
  <si>
    <t>7.07</t>
  </si>
  <si>
    <t>7.08</t>
  </si>
  <si>
    <t>אספקה והתקנה של צנרת SS 316L CFOS נקייה קוטר "3/4 כולל כל המחברים, האביזרים והחומרים הנדרשים להתקנה מושלמת  עפ"י מפרט S3</t>
  </si>
  <si>
    <t>אספקה והתקנה של ווסת לחץ כניסה עד 500psig יציאה 0-100psig ספיקה של עד 30 ליטר דקה כולל שעון לחץ במורד הזרם תואם לדרישות מפרט S1</t>
  </si>
  <si>
    <t xml:space="preserve">תמיכות  יוניסטרט </t>
  </si>
  <si>
    <t>אספקה והתקנת של גלאי גזים מסוג קטליטי עבור גזים דליקים בציוד</t>
  </si>
  <si>
    <t>אספקה והתקנת מרכזית גילוי והתראות גזים</t>
  </si>
  <si>
    <t>13.002</t>
  </si>
  <si>
    <t>אספקה והתקנת יחידות אורקוליות להתראות גזים</t>
  </si>
  <si>
    <t>הפעלה, הרצה, הסמכה והדרכה עבור מערכת גילוי גזים</t>
  </si>
  <si>
    <t>אספקה והתקנה של ווסת לחץ נירוסטה לאוויר דחוס נקי "1/4 SS316L  כניסה עד 500psig יציאה 0-100 psig ספיקה של עד 150 ליטר /דקה  כולל מד לחץ במורד הזרם מתאים לרמת CFOS מפרט S3</t>
  </si>
  <si>
    <t>אספקה והתקנה של פרופילי יוניסטרט דגם P1000 עם גלוון עמוק כולל כל האביזרים והמחברים להתקנה מושלמת עבור גריד ביניים מעל תקרה תלויה</t>
  </si>
  <si>
    <t>פרק 1 - חנקןN2</t>
  </si>
  <si>
    <t>סה"כ פרק 2 - מע' מימן  H2</t>
  </si>
  <si>
    <t xml:space="preserve">סה"כ פרק 3 - מע' מתאן  CH4 </t>
  </si>
  <si>
    <t>2</t>
  </si>
  <si>
    <t>5</t>
  </si>
  <si>
    <t>6</t>
  </si>
  <si>
    <t>סה"כ פרק 4 מע' חמצן O2</t>
  </si>
  <si>
    <t>סה"כ פרק 5 מע' ארגון Ar</t>
  </si>
  <si>
    <t>סה"כ פרק 6 מע' ארגון 5%H2 in Ar</t>
  </si>
  <si>
    <t>סה"כ פרק 7- מע' אוויר דחוס  CDA</t>
  </si>
  <si>
    <t>סה"כ פרק 12 - תמיכות  יוניסטרט</t>
  </si>
  <si>
    <t>9.0</t>
  </si>
  <si>
    <t>9.01</t>
  </si>
  <si>
    <t>9.02</t>
  </si>
  <si>
    <t>9.03</t>
  </si>
  <si>
    <t>Syntetic Air  UHP all components minimum Spec S1</t>
  </si>
  <si>
    <t>מערכת אוויר סינטטי(Synthetic Air)</t>
  </si>
  <si>
    <t>אספקה והתקנה של לוח ראשי מערכת Forming Gas  PNL-Ar 5% H2  כולל כל האביזרים וכל הנדרש להתקנה מושלמת כולל בדיקות הפעלה ראשונה והסמכה (התקנה מכאנית, חיבורי תהליך, חיבורי סוללות, חיבור יניקה, חיבור Vent, פיקוד, גלאי גז שילוט). כולל אספקה והתקנת בקר מקומי כולל כל הפרמטרים עפ"י התזרים מבוססת PLC מתוצרת UNITRONICS  או שווה ערך שיאושר מראש  עם ממשק אדם בתצורת מסך מגע "8 לפחות, לרבות תקשורת נתונים למערכת בקרת מבנה. הבקרה תתוכנן לעמוד בחוץ תחת סככה עם ארון מגן נגד גשם. (תזרים 803PID14/15)</t>
  </si>
  <si>
    <t>אספקה והתקנה של לוח ראשי מערכת ארגון PNL-Ar-04  כולל כל האביזרים וכל הנדרש להתקנה מושלמת כולל בדיקות הפעלה ראשונה והסמכה (התקנה מכאנית, חיבורי תהליך, חיבורי סוללות, חיבור יניקה, חיבור Vent, פיקוד, גלאי גז שילוט). כולל אספקה והתקנת בקר מקומי כולל כל הפרמטרים עפ"י התזרים מבוססת PLC מתוצרת UNITRONICS  או שווה ערך שיאושר מראש  עם ממשק אדם בתצורת מסך מגע "8 לפחות, לרבות תקשורת נתונים למערכת בקרת מבנה. הבקרה תתוכנן לעמוד בחוץ תחת סככה עם ארון מגן נגד גשם. (תזרים 803PID14/15)</t>
  </si>
  <si>
    <t>אספקה והתקנה של לוח ראשי מערכת אוויר סינטטי PNL-SinA-04  כולל כל האביזרים וכל הנדרש להתקנה מושלמת כולל בדיקות הפעלה ראשונה והסמכה (התקנה מכאנית, חיבורי תהליך, חיבורי סוללות, חיבור יניקה, חיבור Vent, פיקוד, גלאי גז שילוט). כולל אספקה והתקנת בקר מקומי כולל כל הפרמטרים עפ"י התזרים מבוססת PLC מתוצרת UNITRONICS  או שווה ערך שיאושר מראש  עם ממשק אדם בתצורת מסך מגע "8 לפחות, לרבות תקשורת נתונים למערכת בקרת מבנה. הבקרה תתוכנן לעמוד בחוץ תחת סככה עם ארון מגן נגד גשם. (תזרים 803PID14/15)</t>
  </si>
  <si>
    <t>סה"כ לפרק 9</t>
  </si>
  <si>
    <t>10.0</t>
  </si>
  <si>
    <t>10.01</t>
  </si>
  <si>
    <t>10.02</t>
  </si>
  <si>
    <t>10.03</t>
  </si>
  <si>
    <t>מערכת מים נקיים (DI)</t>
  </si>
  <si>
    <t>אספקה והתקנה לרבות בדיקות בחינה הסמכה הרצה והפעלה ראשונית של ציוד  כולל את כל הכלים, חיבורים, מחברים, חבקים, אטמים, מדבקות, ציוד עזר חומרים נצרכים וכל הנדרש להתקנה והפעלה מושלמת של המערכת</t>
  </si>
  <si>
    <t>אספקה והתקנה של מד לחץ כולל דיאפרגמה הפרדה חומר מבנה PP כולל שעון 0-100psig מתאים למפרט P4 תוצרת פלסטומטיק או שווה ערך.</t>
  </si>
  <si>
    <t>אספקה והתקנה של מד זרימה מסוג רוטמטר PP כולל שעון תחום      0-1 מקל"ש מתאים למפרט P4 תוצרת  AGRU,GF או שווה ערך.</t>
  </si>
  <si>
    <t>אספקה והתקנה של משדר לחץ כולל דיאפרגמה הפרדה חומר מבנה PP תחום 0-100psig, סיגנל 4-20mA מתאים למפרט P4 תוצרת פלסטומטיק / GF או שווה ערך.</t>
  </si>
  <si>
    <t>8.600</t>
  </si>
  <si>
    <t>8.601</t>
  </si>
  <si>
    <t>אספקה והתקנה של צינור קוטר 25מ"מ  PP HP BW  עבור מערכת RO/DI מפרט P4</t>
  </si>
  <si>
    <t>אספקה והתקנה של צינור קוטר 20מ"מ  PP HP BW  עבור מערכת RO/DI מפרט P4</t>
  </si>
  <si>
    <t>אספקה והתקנה של חיבור טי מעבר 25X20 PP HP BW  מפרט P4</t>
  </si>
  <si>
    <t>אספקה והתקנה של חיבור טי  20 PP HP BW  מפרט P4</t>
  </si>
  <si>
    <t>אספקה והתקנה של חיבור זוית 25מ"מ PP HP BW  מפרט P4</t>
  </si>
  <si>
    <t>אספקה והתקנה של חיבור זוית 20מ"מ PP HP BW  מפרט P4</t>
  </si>
  <si>
    <t>Piping Spec P4 (HP PP)</t>
  </si>
  <si>
    <t>8.602</t>
  </si>
  <si>
    <t>8.603</t>
  </si>
  <si>
    <t>8.604</t>
  </si>
  <si>
    <t>8.605</t>
  </si>
  <si>
    <t>8.606</t>
  </si>
  <si>
    <t>8.607</t>
  </si>
  <si>
    <t>אספקה והתקנה של ברז דיאפרגמה D20 PP HP  - מפרט P4</t>
  </si>
  <si>
    <t>14</t>
  </si>
  <si>
    <t>15</t>
  </si>
  <si>
    <t>סה"כ פרק 9 - מערכת אוויר סינטטי</t>
  </si>
  <si>
    <t>סה"כ פרק 10 - מערכת מים נקיים (DI)</t>
  </si>
  <si>
    <r>
      <t>סה"כ כולל</t>
    </r>
    <r>
      <rPr>
        <b/>
        <sz val="14"/>
        <rFont val="Times New Roman"/>
        <family val="1"/>
        <scheme val="major"/>
      </rPr>
      <t xml:space="preserve"> (לא כולל מע"מ)</t>
    </r>
  </si>
  <si>
    <t>10.04</t>
  </si>
  <si>
    <t>התקנה בלבד של מחולל מימן שיסופק ע"י הלקוח כולל כל הצבה, פילוס, קיבוע,  צנרת מים נקיים אל המחולל, צנרת מי קירור והצבת יחידת קירור, צנרת פיקוד ווסתי לחץ, חיבור חנקן, קווי ונט כולל את כל המחברים והחומרים הנדרשים להתקנה מושלמת של המחולל.</t>
  </si>
  <si>
    <r>
      <t>אספקה והתקנת מערכת  DI והתאמתה למערכת מסוחררת כולל מיכל אגירה מסוחרר לשמירה על איכות ברמת 18M</t>
    </r>
    <r>
      <rPr>
        <sz val="12"/>
        <rFont val="Times New Roman"/>
        <family val="1"/>
      </rPr>
      <t>Ὠ (ראה מפרט טכני)</t>
    </r>
  </si>
  <si>
    <t>אספקה והתקנת מדחס אוויר מושתק מלא, נטול שמן (Oil Free) מטיפוס סקרול, כולל מצנן אינטגרלי  תוצרת ATLAS COPCO  FF או שווה ערך לספיקה של לפחות 6 ליטר שניה לחץ 10בר (ראה תזרים 803PID10/11)</t>
  </si>
  <si>
    <t>14.0</t>
  </si>
  <si>
    <t>14.001</t>
  </si>
  <si>
    <t>שירות לאחר תום תקופת אחריות מערכות גזים</t>
  </si>
  <si>
    <t>ביקור שנתי הכולל: בדיקת תקינות מערכות גזים לרבות בדיקה ויזואלית, פונקציונלית, כיול והדרכה במידת הנדרש.</t>
  </si>
  <si>
    <t>16</t>
  </si>
  <si>
    <t>סה"כ פרק 14 - שירות לאחר תום תקופת אחריות מערכות גזים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</si>
</sst>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6" x14ac:knownFonts="1">
    <font>
      <sz val="10"/>
      <name val="Arial"/>
      <charset val="177"/>
    </font>
    <font>
      <sz val="10"/>
      <name val="Arial"/>
      <family val="2"/>
    </font>
    <font>
      <b/>
      <sz val="10"/>
      <name val="Times New Roman"/>
      <family val="1"/>
      <scheme val="major"/>
    </font>
    <font>
      <b/>
      <sz val="12"/>
      <name val="Times New Roman"/>
      <family val="1"/>
      <scheme val="major"/>
    </font>
    <font>
      <sz val="10"/>
      <name val="Times New Roman"/>
      <family val="1"/>
      <scheme val="major"/>
    </font>
    <font>
      <b/>
      <u/>
      <sz val="14"/>
      <name val="Times New Roman"/>
      <family val="1"/>
      <scheme val="major"/>
    </font>
    <font>
      <b/>
      <u/>
      <sz val="12"/>
      <name val="Times New Roman"/>
      <family val="1"/>
      <scheme val="major"/>
    </font>
    <font>
      <b/>
      <u/>
      <vertAlign val="subscript"/>
      <sz val="12"/>
      <name val="Times New Roman"/>
      <family val="1"/>
      <scheme val="major"/>
    </font>
    <font>
      <sz val="12"/>
      <name val="Times New Roman"/>
      <family val="1"/>
      <scheme val="major"/>
    </font>
    <font>
      <vertAlign val="subscript"/>
      <sz val="12"/>
      <name val="Times New Roman"/>
      <family val="1"/>
      <scheme val="major"/>
    </font>
    <font>
      <b/>
      <sz val="14"/>
      <name val="Times New Roman"/>
      <family val="1"/>
      <scheme val="major"/>
    </font>
    <font>
      <sz val="12"/>
      <color rgb="FFFF0000"/>
      <name val="Times New Roman"/>
      <family val="1"/>
      <scheme val="major"/>
    </font>
    <font>
      <b/>
      <u/>
      <sz val="16"/>
      <name val="Times New Roman"/>
      <family val="1"/>
      <scheme val="major"/>
    </font>
    <font>
      <b/>
      <sz val="13"/>
      <name val="Times New Roman"/>
      <family val="1"/>
      <scheme val="major"/>
    </font>
    <font>
      <sz val="12"/>
      <name val="Arial"/>
      <family val="2"/>
    </font>
    <font>
      <sz val="12"/>
      <name val="Times New Roman"/>
      <family val="1"/>
    </font>
  </fonts>
  <fills count="8">
    <fill>
      <patternFill patternType="none"/>
    </fill>
    <fill>
      <patternFill patternType="gray125"/>
    </fill>
    <fill>
      <patternFill patternType="solid">
        <fgColor indexed="2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ck">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s>
  <cellStyleXfs count="2">
    <xf numFmtId="0" fontId="0" fillId="0" borderId="0"/>
    <xf numFmtId="0" fontId="1" fillId="0" borderId="0"/>
  </cellStyleXfs>
  <cellXfs count="170">
    <xf numFmtId="0" fontId="0" fillId="0" borderId="0" xfId="0"/>
    <xf numFmtId="0" fontId="2" fillId="2" borderId="39" xfId="0" applyFont="1" applyFill="1" applyBorder="1" applyAlignment="1">
      <alignment horizontal="center" wrapText="1"/>
    </xf>
    <xf numFmtId="0" fontId="2" fillId="2" borderId="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4" fillId="0" borderId="0" xfId="0" applyFont="1"/>
    <xf numFmtId="0" fontId="2" fillId="0" borderId="9" xfId="0" applyFont="1" applyBorder="1" applyAlignment="1">
      <alignment horizontal="center" wrapText="1"/>
    </xf>
    <xf numFmtId="0" fontId="2"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4" fillId="0" borderId="6" xfId="0" applyFont="1" applyBorder="1" applyAlignment="1">
      <alignment horizontal="center" vertical="center"/>
    </xf>
    <xf numFmtId="0" fontId="3" fillId="0" borderId="10" xfId="0" quotePrefix="1" applyFont="1" applyBorder="1" applyAlignment="1">
      <alignment horizontal="center" vertical="center"/>
    </xf>
    <xf numFmtId="0" fontId="6" fillId="0" borderId="33" xfId="0"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2" fillId="0" borderId="34" xfId="0" applyFont="1" applyBorder="1" applyAlignment="1">
      <alignment horizontal="left" vertical="center" wrapText="1"/>
    </xf>
    <xf numFmtId="0" fontId="3"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vertical="center" wrapText="1"/>
    </xf>
    <xf numFmtId="0" fontId="8" fillId="0" borderId="6" xfId="0" quotePrefix="1" applyFont="1" applyBorder="1" applyAlignment="1">
      <alignment horizontal="left" vertical="center" wrapText="1"/>
    </xf>
    <xf numFmtId="164" fontId="3" fillId="4" borderId="34" xfId="0" applyNumberFormat="1" applyFont="1" applyFill="1" applyBorder="1" applyAlignment="1">
      <alignment horizontal="center" vertical="center" wrapText="1"/>
    </xf>
    <xf numFmtId="164" fontId="3" fillId="0" borderId="5" xfId="0" applyNumberFormat="1" applyFont="1" applyBorder="1" applyAlignment="1">
      <alignment horizontal="center" vertical="center" wrapText="1"/>
    </xf>
    <xf numFmtId="0" fontId="2" fillId="0" borderId="33" xfId="0" applyFont="1" applyBorder="1" applyAlignment="1">
      <alignment horizontal="left" vertical="center" wrapText="1"/>
    </xf>
    <xf numFmtId="0" fontId="4" fillId="0" borderId="7" xfId="0" applyFont="1" applyBorder="1" applyAlignment="1">
      <alignment vertical="center" wrapText="1"/>
    </xf>
    <xf numFmtId="0" fontId="2" fillId="0" borderId="35" xfId="0" applyFont="1" applyBorder="1" applyAlignment="1">
      <alignment horizontal="left" vertical="center" wrapText="1"/>
    </xf>
    <xf numFmtId="0" fontId="4" fillId="0" borderId="26" xfId="0" applyFont="1" applyBorder="1" applyAlignment="1">
      <alignment horizontal="center" vertical="center"/>
    </xf>
    <xf numFmtId="0" fontId="4" fillId="0" borderId="13" xfId="0" applyFont="1" applyBorder="1" applyAlignment="1">
      <alignment vertical="center" wrapText="1"/>
    </xf>
    <xf numFmtId="0" fontId="2" fillId="0" borderId="36" xfId="0" applyFont="1" applyBorder="1" applyAlignment="1">
      <alignment horizontal="center" vertical="center" wrapText="1"/>
    </xf>
    <xf numFmtId="0" fontId="4" fillId="0" borderId="27" xfId="0" applyFont="1" applyBorder="1" applyAlignment="1">
      <alignment horizontal="center" vertical="center"/>
    </xf>
    <xf numFmtId="0" fontId="5" fillId="5" borderId="15" xfId="0" applyFont="1" applyFill="1" applyBorder="1" applyAlignment="1">
      <alignment horizontal="center" vertical="center" wrapText="1"/>
    </xf>
    <xf numFmtId="0" fontId="6"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19" xfId="0" applyFont="1" applyBorder="1" applyAlignment="1">
      <alignment vertical="center" wrapText="1"/>
    </xf>
    <xf numFmtId="164" fontId="3" fillId="4" borderId="33" xfId="0" applyNumberFormat="1" applyFont="1" applyFill="1" applyBorder="1" applyAlignment="1">
      <alignment horizontal="center" vertical="center" wrapText="1"/>
    </xf>
    <xf numFmtId="0" fontId="8" fillId="0" borderId="20" xfId="0" applyFont="1" applyBorder="1" applyAlignment="1">
      <alignment vertical="center" wrapText="1"/>
    </xf>
    <xf numFmtId="0" fontId="3" fillId="0" borderId="36" xfId="0" applyFont="1" applyBorder="1" applyAlignment="1">
      <alignment horizontal="center" vertical="center" wrapText="1"/>
    </xf>
    <xf numFmtId="164" fontId="3" fillId="0" borderId="31"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0" fontId="3" fillId="0" borderId="7" xfId="0" applyFont="1" applyBorder="1" applyAlignment="1">
      <alignment vertical="center" wrapText="1"/>
    </xf>
    <xf numFmtId="164" fontId="3" fillId="4" borderId="37" xfId="0" applyNumberFormat="1" applyFont="1" applyFill="1" applyBorder="1" applyAlignment="1">
      <alignment horizontal="center" vertical="center" wrapText="1"/>
    </xf>
    <xf numFmtId="0" fontId="4" fillId="0" borderId="36" xfId="0" applyFont="1" applyBorder="1" applyAlignment="1">
      <alignment horizontal="left" vertical="center" wrapText="1"/>
    </xf>
    <xf numFmtId="164" fontId="3" fillId="3" borderId="34" xfId="0" applyNumberFormat="1" applyFont="1" applyFill="1" applyBorder="1" applyAlignment="1">
      <alignment horizontal="center" vertical="center" wrapText="1"/>
    </xf>
    <xf numFmtId="0" fontId="4" fillId="0" borderId="33" xfId="0" applyFont="1" applyBorder="1" applyAlignment="1">
      <alignment horizontal="left" vertical="center" wrapText="1"/>
    </xf>
    <xf numFmtId="0" fontId="8" fillId="0" borderId="20" xfId="0"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vertical="center" wrapText="1"/>
    </xf>
    <xf numFmtId="0" fontId="2" fillId="5" borderId="35" xfId="0" applyFont="1" applyFill="1" applyBorder="1" applyAlignment="1">
      <alignment horizontal="left" vertical="center" wrapText="1"/>
    </xf>
    <xf numFmtId="0" fontId="4" fillId="5" borderId="41" xfId="0" applyFont="1" applyFill="1" applyBorder="1" applyAlignment="1">
      <alignment horizontal="center" vertical="center"/>
    </xf>
    <xf numFmtId="0" fontId="6" fillId="0" borderId="16" xfId="0" applyFont="1" applyBorder="1" applyAlignment="1">
      <alignment horizontal="center" vertical="center" wrapText="1"/>
    </xf>
    <xf numFmtId="164" fontId="6" fillId="0" borderId="29"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4" fillId="0" borderId="4" xfId="0" applyFont="1" applyBorder="1" applyAlignment="1">
      <alignment horizontal="center" vertical="center"/>
    </xf>
    <xf numFmtId="0" fontId="8" fillId="0" borderId="1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8" xfId="0" applyFont="1" applyBorder="1" applyAlignment="1">
      <alignment horizontal="left" wrapText="1"/>
    </xf>
    <xf numFmtId="0" fontId="4" fillId="0" borderId="21" xfId="0" applyFont="1" applyBorder="1" applyAlignment="1">
      <alignment horizontal="center" vertical="center"/>
    </xf>
    <xf numFmtId="0" fontId="4" fillId="0" borderId="8" xfId="0" applyFont="1" applyBorder="1" applyAlignment="1">
      <alignment vertical="center" wrapText="1"/>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alignment vertical="center" wrapText="1"/>
    </xf>
    <xf numFmtId="0" fontId="6" fillId="0" borderId="20" xfId="0" applyFont="1" applyBorder="1" applyAlignment="1">
      <alignment horizontal="center" vertical="center" wrapText="1" readingOrder="1"/>
    </xf>
    <xf numFmtId="0" fontId="12" fillId="5" borderId="26" xfId="0" applyFont="1" applyFill="1" applyBorder="1" applyAlignment="1">
      <alignment horizontal="center" vertical="center" wrapText="1"/>
    </xf>
    <xf numFmtId="0" fontId="8" fillId="0" borderId="0" xfId="0" applyFont="1"/>
    <xf numFmtId="0" fontId="8" fillId="0" borderId="17" xfId="0" quotePrefix="1" applyFont="1" applyBorder="1" applyAlignment="1">
      <alignment horizontal="center" vertical="center"/>
    </xf>
    <xf numFmtId="164" fontId="3" fillId="0" borderId="1" xfId="0" applyNumberFormat="1" applyFont="1" applyBorder="1" applyAlignment="1">
      <alignment horizontal="center" vertical="center" wrapText="1"/>
    </xf>
    <xf numFmtId="0" fontId="8" fillId="0" borderId="17" xfId="0" quotePrefix="1" applyFont="1" applyBorder="1" applyAlignment="1">
      <alignment horizontal="left" vertical="center"/>
    </xf>
    <xf numFmtId="164" fontId="8" fillId="0" borderId="5"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3" fillId="2" borderId="18" xfId="0" applyFont="1" applyFill="1" applyBorder="1" applyAlignment="1">
      <alignment horizontal="center" vertical="center" wrapText="1"/>
    </xf>
    <xf numFmtId="164" fontId="3" fillId="0" borderId="29" xfId="0" applyNumberFormat="1" applyFont="1" applyBorder="1" applyAlignment="1">
      <alignment horizontal="center" vertical="center" wrapText="1"/>
    </xf>
    <xf numFmtId="164" fontId="3" fillId="0" borderId="30" xfId="0" applyNumberFormat="1" applyFont="1" applyBorder="1" applyAlignment="1">
      <alignment horizontal="center" vertical="center" wrapText="1"/>
    </xf>
    <xf numFmtId="164" fontId="8" fillId="0" borderId="31" xfId="0" applyNumberFormat="1" applyFont="1" applyBorder="1" applyAlignment="1">
      <alignment horizontal="center" vertical="center" wrapText="1"/>
    </xf>
    <xf numFmtId="164" fontId="3" fillId="5" borderId="42" xfId="0" applyNumberFormat="1" applyFont="1" applyFill="1" applyBorder="1" applyAlignment="1">
      <alignment horizontal="center" vertical="center" wrapText="1"/>
    </xf>
    <xf numFmtId="164" fontId="8" fillId="0" borderId="30" xfId="0" applyNumberFormat="1"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Alignment="1">
      <alignment horizontal="center" vertical="center" wrapText="1"/>
    </xf>
    <xf numFmtId="0" fontId="3" fillId="2" borderId="40"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25" xfId="0"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164" fontId="3" fillId="5" borderId="41" xfId="0" applyNumberFormat="1" applyFont="1" applyFill="1" applyBorder="1" applyAlignment="1">
      <alignment horizontal="center" vertical="center" wrapText="1"/>
    </xf>
    <xf numFmtId="164" fontId="8" fillId="0" borderId="25"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3" fillId="2" borderId="9" xfId="0" applyFont="1" applyFill="1" applyBorder="1" applyAlignment="1">
      <alignment horizontal="center"/>
    </xf>
    <xf numFmtId="0" fontId="3" fillId="0" borderId="10" xfId="0" applyFont="1" applyBorder="1" applyAlignment="1">
      <alignment horizontal="center"/>
    </xf>
    <xf numFmtId="0" fontId="8" fillId="0" borderId="10" xfId="0" quotePrefix="1" applyFont="1" applyBorder="1" applyAlignment="1">
      <alignment horizontal="center" vertical="center"/>
    </xf>
    <xf numFmtId="0" fontId="8" fillId="0" borderId="10" xfId="0" applyFont="1" applyBorder="1"/>
    <xf numFmtId="0" fontId="8" fillId="0" borderId="12" xfId="0" applyFont="1" applyBorder="1"/>
    <xf numFmtId="0" fontId="8" fillId="0" borderId="17" xfId="0" quotePrefix="1" applyFont="1" applyBorder="1" applyAlignment="1">
      <alignment horizontal="right" vertical="center"/>
    </xf>
    <xf numFmtId="0" fontId="8" fillId="0" borderId="17" xfId="0" quotePrefix="1" applyFont="1" applyBorder="1" applyAlignment="1">
      <alignment horizontal="right"/>
    </xf>
    <xf numFmtId="0" fontId="8" fillId="0" borderId="28" xfId="0" quotePrefix="1" applyFont="1" applyBorder="1" applyAlignment="1">
      <alignment horizontal="left" vertical="center"/>
    </xf>
    <xf numFmtId="0" fontId="8" fillId="0" borderId="11" xfId="0" applyFont="1" applyBorder="1"/>
    <xf numFmtId="0" fontId="6" fillId="5" borderId="1" xfId="0" applyFont="1" applyFill="1" applyBorder="1" applyAlignment="1">
      <alignment horizontal="center" vertical="center" wrapText="1" readingOrder="1"/>
    </xf>
    <xf numFmtId="3" fontId="4" fillId="0" borderId="0" xfId="0" applyNumberFormat="1" applyFont="1" applyAlignment="1">
      <alignment horizontal="center" vertical="center"/>
    </xf>
    <xf numFmtId="0" fontId="8" fillId="0" borderId="0" xfId="0" applyFont="1" applyAlignment="1">
      <alignment horizontal="center" vertical="center"/>
    </xf>
    <xf numFmtId="164" fontId="8" fillId="0" borderId="20" xfId="0" applyNumberFormat="1" applyFont="1" applyBorder="1" applyAlignment="1">
      <alignment horizontal="center" vertical="center" wrapText="1"/>
    </xf>
    <xf numFmtId="0" fontId="5" fillId="5" borderId="1" xfId="0" applyFont="1" applyFill="1" applyBorder="1" applyAlignment="1">
      <alignment horizontal="center" vertical="center" wrapText="1" readingOrder="1"/>
    </xf>
    <xf numFmtId="3" fontId="3" fillId="2" borderId="40" xfId="0" applyNumberFormat="1" applyFont="1" applyFill="1" applyBorder="1" applyAlignment="1">
      <alignment horizontal="center" wrapText="1"/>
    </xf>
    <xf numFmtId="3" fontId="3" fillId="0" borderId="4" xfId="0" applyNumberFormat="1" applyFont="1" applyBorder="1" applyAlignment="1">
      <alignment horizontal="center" wrapText="1"/>
    </xf>
    <xf numFmtId="3" fontId="3"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3" fontId="3" fillId="5" borderId="41" xfId="0" applyNumberFormat="1" applyFont="1" applyFill="1" applyBorder="1" applyAlignment="1">
      <alignment horizontal="center" vertical="center" wrapText="1"/>
    </xf>
    <xf numFmtId="3" fontId="6" fillId="0" borderId="4"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8" fillId="0" borderId="22" xfId="0" applyNumberFormat="1" applyFont="1" applyBorder="1" applyAlignment="1">
      <alignment horizontal="center" wrapText="1"/>
    </xf>
    <xf numFmtId="3" fontId="8" fillId="0" borderId="0" xfId="0" applyNumberFormat="1" applyFont="1" applyAlignment="1">
      <alignment horizontal="center" wrapText="1"/>
    </xf>
    <xf numFmtId="0" fontId="10" fillId="0" borderId="27" xfId="0" applyFont="1" applyBorder="1" applyAlignment="1">
      <alignment horizontal="center" vertical="center" wrapText="1"/>
    </xf>
    <xf numFmtId="0" fontId="3" fillId="0" borderId="17" xfId="0" quotePrefix="1" applyFont="1" applyBorder="1" applyAlignment="1">
      <alignment horizontal="center" vertical="center"/>
    </xf>
    <xf numFmtId="164" fontId="8" fillId="0" borderId="29"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4" fillId="0" borderId="44" xfId="0" applyFont="1" applyBorder="1" applyAlignment="1">
      <alignment horizontal="left" vertical="center" wrapText="1"/>
    </xf>
    <xf numFmtId="164" fontId="8" fillId="0" borderId="42" xfId="0" applyNumberFormat="1" applyFont="1" applyBorder="1" applyAlignment="1">
      <alignment horizontal="center" vertical="center" wrapText="1"/>
    </xf>
    <xf numFmtId="164" fontId="8" fillId="0" borderId="41" xfId="0" applyNumberFormat="1" applyFont="1" applyBorder="1" applyAlignment="1">
      <alignment horizontal="center" vertical="center" wrapText="1"/>
    </xf>
    <xf numFmtId="3" fontId="8" fillId="0" borderId="41" xfId="0" applyNumberFormat="1" applyFont="1" applyBorder="1" applyAlignment="1">
      <alignment horizontal="center" vertical="center" wrapText="1"/>
    </xf>
    <xf numFmtId="0" fontId="8" fillId="0" borderId="45" xfId="0" applyFont="1" applyBorder="1" applyAlignment="1">
      <alignment horizontal="center" vertical="center" wrapText="1"/>
    </xf>
    <xf numFmtId="0" fontId="4" fillId="0" borderId="46" xfId="0" applyFont="1" applyBorder="1" applyAlignment="1">
      <alignment vertical="center" wrapText="1"/>
    </xf>
    <xf numFmtId="0" fontId="3" fillId="0" borderId="7" xfId="0" applyFont="1" applyBorder="1" applyAlignment="1">
      <alignment horizontal="center" vertical="center" wrapText="1"/>
    </xf>
    <xf numFmtId="164" fontId="3" fillId="0" borderId="33" xfId="0" applyNumberFormat="1" applyFont="1" applyBorder="1" applyAlignment="1">
      <alignment horizontal="center" vertical="center" wrapText="1"/>
    </xf>
    <xf numFmtId="0" fontId="2" fillId="2" borderId="9" xfId="0" applyFont="1" applyFill="1" applyBorder="1" applyAlignment="1">
      <alignment horizontal="center" wrapText="1"/>
    </xf>
    <xf numFmtId="0" fontId="4" fillId="0" borderId="10" xfId="0" applyFont="1" applyBorder="1"/>
    <xf numFmtId="0" fontId="4" fillId="0" borderId="11" xfId="0" applyFont="1" applyBorder="1"/>
    <xf numFmtId="0" fontId="8" fillId="0" borderId="10" xfId="0" applyFont="1" applyBorder="1" applyAlignment="1">
      <alignment horizontal="right" vertical="center" wrapText="1"/>
    </xf>
    <xf numFmtId="0" fontId="8" fillId="0" borderId="7" xfId="0" quotePrefix="1" applyFont="1" applyBorder="1" applyAlignment="1">
      <alignment horizontal="left" vertical="center" wrapText="1"/>
    </xf>
    <xf numFmtId="0" fontId="8" fillId="0" borderId="7" xfId="0" quotePrefix="1" applyFont="1" applyBorder="1" applyAlignment="1">
      <alignment horizontal="center" vertical="center"/>
    </xf>
    <xf numFmtId="0" fontId="8" fillId="0" borderId="10" xfId="0" applyFont="1" applyBorder="1" applyAlignment="1">
      <alignment vertical="center" wrapText="1"/>
    </xf>
    <xf numFmtId="0" fontId="3" fillId="0" borderId="16" xfId="0" quotePrefix="1" applyFont="1" applyBorder="1" applyAlignment="1">
      <alignment horizontal="center" vertical="center"/>
    </xf>
    <xf numFmtId="164" fontId="3" fillId="0" borderId="34" xfId="0" applyNumberFormat="1" applyFont="1" applyBorder="1" applyAlignment="1">
      <alignment horizontal="center" vertical="center" wrapText="1"/>
    </xf>
    <xf numFmtId="0" fontId="6" fillId="5" borderId="10" xfId="0" applyFont="1" applyFill="1" applyBorder="1" applyAlignment="1">
      <alignment horizontal="center" vertical="center" wrapText="1" readingOrder="1"/>
    </xf>
    <xf numFmtId="0" fontId="4" fillId="0" borderId="3" xfId="0" applyFont="1" applyBorder="1" applyAlignment="1">
      <alignment horizontal="center" vertical="center"/>
    </xf>
    <xf numFmtId="0" fontId="2" fillId="0" borderId="44" xfId="0" applyFont="1" applyBorder="1" applyAlignment="1">
      <alignment horizontal="center" vertical="center" wrapText="1"/>
    </xf>
    <xf numFmtId="164" fontId="3" fillId="0" borderId="42" xfId="0" applyNumberFormat="1" applyFont="1" applyBorder="1" applyAlignment="1">
      <alignment horizontal="center" vertical="center" wrapText="1"/>
    </xf>
    <xf numFmtId="164" fontId="3" fillId="0" borderId="41"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0" fontId="4" fillId="0" borderId="47" xfId="0" applyFont="1" applyBorder="1" applyAlignment="1">
      <alignment horizontal="center" vertical="center"/>
    </xf>
    <xf numFmtId="0" fontId="5" fillId="5" borderId="46" xfId="0" applyFont="1" applyFill="1" applyBorder="1" applyAlignment="1">
      <alignment horizontal="center" vertical="center" wrapText="1"/>
    </xf>
    <xf numFmtId="0" fontId="3" fillId="0" borderId="28" xfId="0" quotePrefix="1" applyFont="1" applyBorder="1" applyAlignment="1">
      <alignment horizontal="center" vertical="center"/>
    </xf>
    <xf numFmtId="0" fontId="10" fillId="5" borderId="46" xfId="0" applyFont="1" applyFill="1" applyBorder="1" applyAlignment="1">
      <alignment horizontal="center" vertical="center" wrapText="1"/>
    </xf>
    <xf numFmtId="3" fontId="11" fillId="0" borderId="2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8" fillId="0" borderId="10" xfId="0" quotePrefix="1" applyFont="1" applyBorder="1" applyAlignment="1">
      <alignment horizontal="right" vertical="center"/>
    </xf>
    <xf numFmtId="0" fontId="8" fillId="0" borderId="12" xfId="0" quotePrefix="1" applyFont="1" applyBorder="1" applyAlignment="1">
      <alignment horizontal="right" vertical="center"/>
    </xf>
    <xf numFmtId="0" fontId="8" fillId="0" borderId="26" xfId="0" applyFont="1" applyBorder="1" applyAlignment="1">
      <alignment horizontal="center" vertical="center" wrapText="1"/>
    </xf>
    <xf numFmtId="0" fontId="4" fillId="0" borderId="28" xfId="0" applyFont="1" applyBorder="1" applyAlignment="1">
      <alignment horizontal="left" vertical="center" wrapText="1"/>
    </xf>
    <xf numFmtId="3" fontId="8" fillId="0" borderId="20" xfId="0" applyNumberFormat="1" applyFont="1" applyBorder="1" applyAlignment="1">
      <alignment horizontal="center" vertical="center" wrapText="1"/>
    </xf>
    <xf numFmtId="0" fontId="4" fillId="0" borderId="6" xfId="0" applyFont="1" applyBorder="1" applyAlignment="1">
      <alignment horizontal="left" vertical="center" wrapText="1" readingOrder="1"/>
    </xf>
    <xf numFmtId="164" fontId="8" fillId="6" borderId="30" xfId="0" applyNumberFormat="1" applyFont="1" applyFill="1" applyBorder="1" applyAlignment="1">
      <alignment horizontal="center" vertical="center" wrapText="1"/>
    </xf>
    <xf numFmtId="164" fontId="8" fillId="6" borderId="25" xfId="0" applyNumberFormat="1" applyFont="1" applyFill="1" applyBorder="1" applyAlignment="1">
      <alignment horizontal="center" vertical="center" wrapText="1"/>
    </xf>
    <xf numFmtId="3" fontId="8" fillId="6" borderId="25" xfId="0" applyNumberFormat="1" applyFont="1" applyFill="1" applyBorder="1" applyAlignment="1">
      <alignment horizontal="center" vertical="center" wrapText="1"/>
    </xf>
    <xf numFmtId="0" fontId="8" fillId="6" borderId="26" xfId="0" applyFont="1" applyFill="1" applyBorder="1" applyAlignment="1">
      <alignment horizontal="center" vertical="center" wrapText="1"/>
    </xf>
    <xf numFmtId="0" fontId="13" fillId="6" borderId="10" xfId="0" applyFont="1" applyFill="1" applyBorder="1" applyAlignment="1">
      <alignment horizontal="center" vertical="center" wrapText="1"/>
    </xf>
    <xf numFmtId="164" fontId="3" fillId="6" borderId="10" xfId="0" applyNumberFormat="1" applyFont="1" applyFill="1" applyBorder="1" applyAlignment="1">
      <alignment horizontal="center" vertical="center"/>
    </xf>
    <xf numFmtId="0" fontId="4" fillId="0" borderId="26" xfId="0" applyFont="1" applyBorder="1" applyAlignment="1">
      <alignment horizontal="left" vertical="center" wrapText="1" readingOrder="1"/>
    </xf>
    <xf numFmtId="0" fontId="5" fillId="5" borderId="27" xfId="0" applyFont="1" applyFill="1" applyBorder="1" applyAlignment="1">
      <alignment horizontal="center" vertical="center" wrapText="1"/>
    </xf>
    <xf numFmtId="0" fontId="5" fillId="5" borderId="3" xfId="0"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164" fontId="3" fillId="3" borderId="33" xfId="0" applyNumberFormat="1" applyFont="1" applyFill="1" applyBorder="1" applyAlignment="1">
      <alignment horizontal="center" vertical="center" wrapText="1"/>
    </xf>
    <xf numFmtId="164" fontId="10" fillId="7" borderId="33" xfId="0" applyNumberFormat="1" applyFont="1" applyFill="1" applyBorder="1" applyAlignment="1">
      <alignment horizontal="center" vertical="center" wrapText="1"/>
    </xf>
    <xf numFmtId="164" fontId="8" fillId="7" borderId="5" xfId="0" applyNumberFormat="1"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3" fontId="8" fillId="7" borderId="1" xfId="0" applyNumberFormat="1" applyFont="1" applyFill="1" applyBorder="1" applyAlignment="1">
      <alignment horizontal="center" vertical="center" wrapText="1"/>
    </xf>
    <xf numFmtId="0" fontId="8" fillId="7" borderId="20"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8" fillId="7" borderId="10" xfId="0" applyFont="1" applyFill="1" applyBorder="1"/>
    <xf numFmtId="164" fontId="8" fillId="0" borderId="1" xfId="0" applyNumberFormat="1" applyFont="1" applyBorder="1" applyAlignment="1" applyProtection="1">
      <alignment horizontal="center" vertical="center" wrapText="1"/>
      <protection locked="0"/>
    </xf>
  </cellXfs>
  <cellStyles count="2">
    <cellStyle name="Normal" xfId="0" builtinId="0"/>
    <cellStyle name="Normal 2" xfId="1" xr:uid="{2A247168-0AAC-49A6-9AC9-FC14C312A01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pageSetUpPr fitToPage="1"/>
  </sheetPr>
  <dimension ref="A1:K192"/>
  <sheetViews>
    <sheetView tabSelected="1" topLeftCell="A6" zoomScaleNormal="100" workbookViewId="0">
      <selection activeCell="D6" sqref="D6"/>
    </sheetView>
  </sheetViews>
  <sheetFormatPr defaultColWidth="8.85546875" defaultRowHeight="15.75" x14ac:dyDescent="0.25"/>
  <cols>
    <col min="1" max="1" width="20.7109375" style="4" customWidth="1"/>
    <col min="2" max="2" width="16.85546875" style="56" bestFit="1" customWidth="1"/>
    <col min="3" max="4" width="13.5703125" style="74" customWidth="1"/>
    <col min="5" max="5" width="13.28515625" style="110" customWidth="1"/>
    <col min="6" max="6" width="5.7109375" style="57" customWidth="1"/>
    <col min="7" max="7" width="62.7109375" style="58" customWidth="1"/>
    <col min="8" max="8" width="12.140625" style="61" customWidth="1"/>
    <col min="9" max="9" width="8.85546875" style="4"/>
    <col min="10" max="10" width="8.85546875" style="92"/>
    <col min="11" max="11" width="19.7109375" style="57" customWidth="1"/>
    <col min="12" max="12" width="11.7109375" style="4" customWidth="1"/>
    <col min="13" max="13" width="12.140625" style="4" customWidth="1"/>
    <col min="14" max="17" width="8.85546875" style="4"/>
    <col min="18" max="18" width="33.5703125" style="4" customWidth="1"/>
    <col min="19" max="19" width="14.85546875" style="4" customWidth="1"/>
    <col min="20" max="16384" width="8.85546875" style="4"/>
  </cols>
  <sheetData>
    <row r="1" spans="1:8" ht="16.5" thickBot="1" x14ac:dyDescent="0.3">
      <c r="A1" s="124" t="s">
        <v>66</v>
      </c>
      <c r="B1" s="1" t="s">
        <v>31</v>
      </c>
      <c r="C1" s="67" t="s">
        <v>16</v>
      </c>
      <c r="D1" s="75" t="s">
        <v>15</v>
      </c>
      <c r="E1" s="96" t="s">
        <v>14</v>
      </c>
      <c r="F1" s="2" t="s">
        <v>13</v>
      </c>
      <c r="G1" s="3" t="s">
        <v>17</v>
      </c>
      <c r="H1" s="82" t="s">
        <v>0</v>
      </c>
    </row>
    <row r="2" spans="1:8" ht="16.5" thickBot="1" x14ac:dyDescent="0.3">
      <c r="A2" s="125"/>
      <c r="B2" s="5"/>
      <c r="C2" s="68"/>
      <c r="D2" s="76"/>
      <c r="E2" s="97"/>
      <c r="F2" s="6"/>
      <c r="G2" s="7"/>
      <c r="H2" s="83"/>
    </row>
    <row r="3" spans="1:8" ht="19.5" thickTop="1" x14ac:dyDescent="0.2">
      <c r="A3" s="125"/>
      <c r="B3" s="8"/>
      <c r="C3" s="20"/>
      <c r="D3" s="63"/>
      <c r="E3" s="98"/>
      <c r="F3" s="9"/>
      <c r="G3" s="28" t="s">
        <v>10</v>
      </c>
      <c r="H3" s="10" t="s">
        <v>3</v>
      </c>
    </row>
    <row r="4" spans="1:8" ht="63" x14ac:dyDescent="0.2">
      <c r="A4" s="125"/>
      <c r="B4" s="11"/>
      <c r="C4" s="12"/>
      <c r="D4" s="13"/>
      <c r="E4" s="99"/>
      <c r="F4" s="9"/>
      <c r="G4" s="37" t="s">
        <v>75</v>
      </c>
      <c r="H4" s="84" t="s">
        <v>1</v>
      </c>
    </row>
    <row r="5" spans="1:8" ht="17.25" x14ac:dyDescent="0.2">
      <c r="A5" s="125"/>
      <c r="B5" s="11"/>
      <c r="C5" s="12"/>
      <c r="D5" s="13"/>
      <c r="E5" s="99"/>
      <c r="F5" s="9"/>
      <c r="G5" s="29" t="s">
        <v>137</v>
      </c>
      <c r="H5" s="129"/>
    </row>
    <row r="6" spans="1:8" ht="126" x14ac:dyDescent="0.2">
      <c r="A6" s="125"/>
      <c r="B6" s="14"/>
      <c r="C6" s="65">
        <f t="shared" ref="C6" si="0">SUM(E6*D6)</f>
        <v>0</v>
      </c>
      <c r="D6" s="169">
        <v>0</v>
      </c>
      <c r="E6" s="100">
        <v>1</v>
      </c>
      <c r="F6" s="16" t="s">
        <v>29</v>
      </c>
      <c r="G6" s="17" t="s">
        <v>138</v>
      </c>
      <c r="H6" s="18" t="s">
        <v>4</v>
      </c>
    </row>
    <row r="7" spans="1:8" ht="47.25" x14ac:dyDescent="0.2">
      <c r="A7" s="125"/>
      <c r="B7" s="14"/>
      <c r="C7" s="65">
        <f t="shared" ref="C7:C8" si="1">SUM(E7*D7)</f>
        <v>0</v>
      </c>
      <c r="D7" s="169">
        <v>0</v>
      </c>
      <c r="E7" s="100">
        <v>2</v>
      </c>
      <c r="F7" s="16" t="s">
        <v>29</v>
      </c>
      <c r="G7" s="17" t="s">
        <v>53</v>
      </c>
      <c r="H7" s="18" t="s">
        <v>76</v>
      </c>
    </row>
    <row r="8" spans="1:8" x14ac:dyDescent="0.2">
      <c r="A8" s="125"/>
      <c r="B8" s="14"/>
      <c r="C8" s="65">
        <f t="shared" si="1"/>
        <v>0</v>
      </c>
      <c r="D8" s="169">
        <v>0</v>
      </c>
      <c r="E8" s="100">
        <v>2</v>
      </c>
      <c r="F8" s="16" t="s">
        <v>29</v>
      </c>
      <c r="G8" s="17" t="s">
        <v>67</v>
      </c>
      <c r="H8" s="18" t="s">
        <v>77</v>
      </c>
    </row>
    <row r="9" spans="1:8" x14ac:dyDescent="0.2">
      <c r="A9" s="125"/>
      <c r="B9" s="14"/>
      <c r="C9" s="65"/>
      <c r="D9" s="66"/>
      <c r="E9" s="100"/>
      <c r="F9" s="16"/>
      <c r="G9" s="17" t="s">
        <v>1</v>
      </c>
      <c r="H9" s="18" t="s">
        <v>1</v>
      </c>
    </row>
    <row r="10" spans="1:8" x14ac:dyDescent="0.2">
      <c r="A10" s="125"/>
      <c r="B10" s="14"/>
      <c r="C10" s="65"/>
      <c r="D10" s="66"/>
      <c r="E10" s="100"/>
      <c r="F10" s="16"/>
      <c r="G10" s="17"/>
      <c r="H10" s="128"/>
    </row>
    <row r="11" spans="1:8" x14ac:dyDescent="0.2">
      <c r="A11" s="125"/>
      <c r="B11" s="14"/>
      <c r="C11" s="65"/>
      <c r="D11" s="66"/>
      <c r="E11" s="100"/>
      <c r="F11" s="16"/>
      <c r="G11" s="17"/>
      <c r="H11" s="128"/>
    </row>
    <row r="12" spans="1:8" x14ac:dyDescent="0.25">
      <c r="A12" s="125"/>
      <c r="B12" s="19">
        <f>SUM(C6:C8)</f>
        <v>0</v>
      </c>
      <c r="C12" s="20" t="s">
        <v>1</v>
      </c>
      <c r="D12" s="63"/>
      <c r="E12" s="98"/>
      <c r="F12" s="9"/>
      <c r="G12" s="15" t="s">
        <v>135</v>
      </c>
      <c r="H12" s="85"/>
    </row>
    <row r="13" spans="1:8" ht="16.5" thickBot="1" x14ac:dyDescent="0.3">
      <c r="A13" s="125"/>
      <c r="B13" s="21"/>
      <c r="C13" s="20"/>
      <c r="D13" s="63"/>
      <c r="E13" s="98"/>
      <c r="F13" s="9"/>
      <c r="G13" s="122"/>
      <c r="H13" s="85"/>
    </row>
    <row r="14" spans="1:8" ht="19.5" thickTop="1" x14ac:dyDescent="0.2">
      <c r="A14" s="125"/>
      <c r="B14" s="26"/>
      <c r="C14" s="35"/>
      <c r="D14" s="36"/>
      <c r="E14" s="102"/>
      <c r="F14" s="27"/>
      <c r="G14" s="28" t="s">
        <v>9</v>
      </c>
      <c r="H14" s="10" t="s">
        <v>54</v>
      </c>
    </row>
    <row r="15" spans="1:8" ht="63" x14ac:dyDescent="0.2">
      <c r="A15" s="125"/>
      <c r="B15" s="11"/>
      <c r="C15" s="12"/>
      <c r="D15" s="12"/>
      <c r="E15" s="99"/>
      <c r="F15" s="9"/>
      <c r="G15" s="37" t="s">
        <v>70</v>
      </c>
      <c r="H15" s="62" t="s">
        <v>1</v>
      </c>
    </row>
    <row r="16" spans="1:8" ht="17.25" x14ac:dyDescent="0.2">
      <c r="A16" s="125"/>
      <c r="B16" s="14"/>
      <c r="C16" s="20"/>
      <c r="D16" s="63"/>
      <c r="E16" s="98"/>
      <c r="F16" s="9"/>
      <c r="G16" s="29" t="s">
        <v>35</v>
      </c>
      <c r="H16" s="62" t="s">
        <v>1</v>
      </c>
    </row>
    <row r="17" spans="1:8" ht="63" x14ac:dyDescent="0.2">
      <c r="A17" s="125"/>
      <c r="B17" s="14"/>
      <c r="C17" s="65">
        <f t="shared" ref="C17:C19" si="2">SUM(E17*D17)</f>
        <v>0</v>
      </c>
      <c r="D17" s="169">
        <v>0</v>
      </c>
      <c r="E17" s="100">
        <v>1</v>
      </c>
      <c r="F17" s="16" t="s">
        <v>29</v>
      </c>
      <c r="G17" s="17" t="s">
        <v>222</v>
      </c>
      <c r="H17" s="64" t="s">
        <v>72</v>
      </c>
    </row>
    <row r="18" spans="1:8" ht="126" x14ac:dyDescent="0.2">
      <c r="A18" s="125"/>
      <c r="B18" s="14"/>
      <c r="C18" s="65">
        <f t="shared" si="2"/>
        <v>0</v>
      </c>
      <c r="D18" s="169">
        <v>0</v>
      </c>
      <c r="E18" s="100">
        <v>1</v>
      </c>
      <c r="F18" s="16" t="s">
        <v>29</v>
      </c>
      <c r="G18" s="17" t="s">
        <v>139</v>
      </c>
      <c r="H18" s="64" t="s">
        <v>72</v>
      </c>
    </row>
    <row r="19" spans="1:8" ht="94.5" x14ac:dyDescent="0.2">
      <c r="A19" s="125"/>
      <c r="B19" s="14"/>
      <c r="C19" s="65">
        <f t="shared" si="2"/>
        <v>0</v>
      </c>
      <c r="D19" s="169">
        <v>0</v>
      </c>
      <c r="E19" s="100">
        <v>1</v>
      </c>
      <c r="F19" s="16" t="s">
        <v>29</v>
      </c>
      <c r="G19" s="17" t="s">
        <v>140</v>
      </c>
      <c r="H19" s="64" t="s">
        <v>73</v>
      </c>
    </row>
    <row r="20" spans="1:8" x14ac:dyDescent="0.2">
      <c r="A20" s="125"/>
      <c r="B20" s="14"/>
      <c r="C20" s="65">
        <f t="shared" ref="C20" si="3">SUM(E20*D20)</f>
        <v>0</v>
      </c>
      <c r="D20" s="169">
        <v>0</v>
      </c>
      <c r="E20" s="100">
        <v>4</v>
      </c>
      <c r="F20" s="16" t="s">
        <v>29</v>
      </c>
      <c r="G20" s="17" t="s">
        <v>56</v>
      </c>
      <c r="H20" s="64" t="s">
        <v>74</v>
      </c>
    </row>
    <row r="21" spans="1:8" x14ac:dyDescent="0.2">
      <c r="A21" s="125"/>
      <c r="B21" s="14"/>
      <c r="C21" s="65"/>
      <c r="D21" s="66"/>
      <c r="E21" s="100"/>
      <c r="F21" s="16"/>
      <c r="G21" s="17"/>
      <c r="H21" s="64" t="s">
        <v>1</v>
      </c>
    </row>
    <row r="22" spans="1:8" x14ac:dyDescent="0.2">
      <c r="A22" s="125"/>
      <c r="B22" s="14"/>
      <c r="C22" s="65"/>
      <c r="D22" s="66"/>
      <c r="E22" s="100"/>
      <c r="F22" s="16"/>
      <c r="G22" s="17"/>
      <c r="H22" s="64" t="s">
        <v>1</v>
      </c>
    </row>
    <row r="23" spans="1:8" x14ac:dyDescent="0.2">
      <c r="A23" s="125"/>
      <c r="B23" s="14"/>
      <c r="C23" s="65"/>
      <c r="D23" s="66"/>
      <c r="E23" s="98"/>
      <c r="F23" s="16"/>
      <c r="G23" s="17"/>
      <c r="H23" s="64" t="s">
        <v>1</v>
      </c>
    </row>
    <row r="24" spans="1:8" x14ac:dyDescent="0.2">
      <c r="A24" s="125"/>
      <c r="B24" s="19">
        <f>SUM(C17:C23)</f>
        <v>0</v>
      </c>
      <c r="C24" s="65"/>
      <c r="D24" s="66"/>
      <c r="E24" s="100"/>
      <c r="F24" s="16"/>
      <c r="G24" s="15" t="s">
        <v>134</v>
      </c>
      <c r="H24" s="64"/>
    </row>
    <row r="25" spans="1:8" ht="16.5" thickBot="1" x14ac:dyDescent="0.25">
      <c r="A25" s="125"/>
      <c r="B25" s="21"/>
      <c r="C25" s="65"/>
      <c r="D25" s="66"/>
      <c r="E25" s="100"/>
      <c r="F25" s="16"/>
      <c r="G25" s="122"/>
      <c r="H25" s="64"/>
    </row>
    <row r="26" spans="1:8" ht="19.5" thickTop="1" x14ac:dyDescent="0.2">
      <c r="A26" s="125"/>
      <c r="B26" s="26"/>
      <c r="C26" s="35"/>
      <c r="D26" s="36"/>
      <c r="E26" s="102"/>
      <c r="F26" s="27"/>
      <c r="G26" s="28" t="s">
        <v>147</v>
      </c>
      <c r="H26" s="10" t="s">
        <v>78</v>
      </c>
    </row>
    <row r="27" spans="1:8" ht="63" x14ac:dyDescent="0.2">
      <c r="A27" s="125"/>
      <c r="B27" s="11"/>
      <c r="C27" s="12"/>
      <c r="D27" s="13"/>
      <c r="E27" s="99"/>
      <c r="F27" s="9"/>
      <c r="G27" s="37" t="s">
        <v>75</v>
      </c>
      <c r="H27" s="62" t="s">
        <v>1</v>
      </c>
    </row>
    <row r="28" spans="1:8" ht="17.25" x14ac:dyDescent="0.2">
      <c r="A28" s="125"/>
      <c r="B28" s="14"/>
      <c r="C28" s="20"/>
      <c r="D28" s="63"/>
      <c r="E28" s="98"/>
      <c r="F28" s="9"/>
      <c r="G28" s="29" t="s">
        <v>148</v>
      </c>
      <c r="H28" s="62" t="s">
        <v>1</v>
      </c>
    </row>
    <row r="29" spans="1:8" x14ac:dyDescent="0.2">
      <c r="A29" s="125"/>
      <c r="B29" s="14"/>
      <c r="C29" s="65"/>
      <c r="D29" s="66"/>
      <c r="E29" s="100"/>
      <c r="F29" s="16"/>
      <c r="G29" s="17"/>
      <c r="H29" s="64" t="s">
        <v>55</v>
      </c>
    </row>
    <row r="30" spans="1:8" ht="126" x14ac:dyDescent="0.2">
      <c r="A30" s="125"/>
      <c r="B30" s="14"/>
      <c r="C30" s="65">
        <f t="shared" ref="C30:C32" si="4">SUM(E30*D30)</f>
        <v>0</v>
      </c>
      <c r="D30" s="169">
        <v>0</v>
      </c>
      <c r="E30" s="100">
        <v>1</v>
      </c>
      <c r="F30" s="16" t="s">
        <v>29</v>
      </c>
      <c r="G30" s="17" t="s">
        <v>149</v>
      </c>
      <c r="H30" s="64" t="s">
        <v>79</v>
      </c>
    </row>
    <row r="31" spans="1:8" ht="94.5" x14ac:dyDescent="0.2">
      <c r="A31" s="125"/>
      <c r="B31" s="14"/>
      <c r="C31" s="65">
        <f t="shared" si="4"/>
        <v>0</v>
      </c>
      <c r="D31" s="169">
        <v>0</v>
      </c>
      <c r="E31" s="100">
        <v>1</v>
      </c>
      <c r="F31" s="16" t="s">
        <v>29</v>
      </c>
      <c r="G31" s="17" t="s">
        <v>150</v>
      </c>
      <c r="H31" s="64" t="s">
        <v>80</v>
      </c>
    </row>
    <row r="32" spans="1:8" x14ac:dyDescent="0.2">
      <c r="A32" s="125"/>
      <c r="B32" s="14"/>
      <c r="C32" s="65">
        <f t="shared" si="4"/>
        <v>0</v>
      </c>
      <c r="D32" s="169">
        <v>0</v>
      </c>
      <c r="E32" s="100">
        <v>2</v>
      </c>
      <c r="F32" s="16" t="s">
        <v>29</v>
      </c>
      <c r="G32" s="17" t="s">
        <v>56</v>
      </c>
      <c r="H32" s="64" t="s">
        <v>81</v>
      </c>
    </row>
    <row r="33" spans="1:8" x14ac:dyDescent="0.2">
      <c r="A33" s="125"/>
      <c r="B33" s="14"/>
      <c r="C33" s="65"/>
      <c r="D33" s="66"/>
      <c r="E33" s="100"/>
      <c r="F33" s="16"/>
      <c r="G33" s="17"/>
      <c r="H33" s="64" t="s">
        <v>82</v>
      </c>
    </row>
    <row r="34" spans="1:8" x14ac:dyDescent="0.2">
      <c r="A34" s="125"/>
      <c r="B34" s="19">
        <f>SUM(C30:C33)</f>
        <v>0</v>
      </c>
      <c r="C34" s="65"/>
      <c r="D34" s="66"/>
      <c r="E34" s="100"/>
      <c r="F34" s="16"/>
      <c r="G34" s="15" t="s">
        <v>133</v>
      </c>
      <c r="H34" s="64"/>
    </row>
    <row r="35" spans="1:8" x14ac:dyDescent="0.25">
      <c r="A35" s="125"/>
      <c r="B35" s="21"/>
      <c r="C35" s="20"/>
      <c r="D35" s="63"/>
      <c r="E35" s="98"/>
      <c r="F35" s="9"/>
      <c r="G35" s="22"/>
      <c r="H35" s="85"/>
    </row>
    <row r="36" spans="1:8" ht="19.5" thickBot="1" x14ac:dyDescent="0.25">
      <c r="A36" s="125"/>
      <c r="B36" s="135"/>
      <c r="C36" s="136"/>
      <c r="D36" s="137"/>
      <c r="E36" s="138"/>
      <c r="F36" s="139"/>
      <c r="G36" s="140" t="s">
        <v>8</v>
      </c>
      <c r="H36" s="141" t="s">
        <v>83</v>
      </c>
    </row>
    <row r="37" spans="1:8" ht="63.75" thickTop="1" x14ac:dyDescent="0.2">
      <c r="A37" s="125"/>
      <c r="B37" s="11"/>
      <c r="C37" s="48"/>
      <c r="D37" s="49"/>
      <c r="E37" s="106"/>
      <c r="F37" s="134"/>
      <c r="G37" s="37" t="s">
        <v>75</v>
      </c>
      <c r="H37" s="62" t="s">
        <v>1</v>
      </c>
    </row>
    <row r="38" spans="1:8" ht="17.25" x14ac:dyDescent="0.2">
      <c r="A38" s="125"/>
      <c r="B38" s="21"/>
      <c r="C38" s="20"/>
      <c r="D38" s="63"/>
      <c r="E38" s="98"/>
      <c r="F38" s="9"/>
      <c r="G38" s="29" t="s">
        <v>36</v>
      </c>
      <c r="H38" s="62" t="s">
        <v>1</v>
      </c>
    </row>
    <row r="39" spans="1:8" ht="129" x14ac:dyDescent="0.2">
      <c r="A39" s="125"/>
      <c r="B39" s="21"/>
      <c r="C39" s="65">
        <f>SUM(E39*D39)</f>
        <v>0</v>
      </c>
      <c r="D39" s="169">
        <v>0</v>
      </c>
      <c r="E39" s="100">
        <v>1</v>
      </c>
      <c r="F39" s="16" t="s">
        <v>29</v>
      </c>
      <c r="G39" s="17" t="s">
        <v>151</v>
      </c>
      <c r="H39" s="64" t="s">
        <v>2</v>
      </c>
    </row>
    <row r="40" spans="1:8" ht="47.25" x14ac:dyDescent="0.2">
      <c r="A40" s="125"/>
      <c r="B40" s="21"/>
      <c r="C40" s="65">
        <f t="shared" ref="C40:C41" si="5">SUM(E40*D40)</f>
        <v>0</v>
      </c>
      <c r="D40" s="169">
        <v>0</v>
      </c>
      <c r="E40" s="100">
        <v>1</v>
      </c>
      <c r="F40" s="16" t="s">
        <v>29</v>
      </c>
      <c r="G40" s="17" t="s">
        <v>53</v>
      </c>
      <c r="H40" s="64" t="s">
        <v>84</v>
      </c>
    </row>
    <row r="41" spans="1:8" x14ac:dyDescent="0.2">
      <c r="A41" s="125"/>
      <c r="B41" s="21"/>
      <c r="C41" s="65">
        <f t="shared" si="5"/>
        <v>0</v>
      </c>
      <c r="D41" s="169">
        <v>0</v>
      </c>
      <c r="E41" s="100">
        <v>2</v>
      </c>
      <c r="F41" s="16" t="s">
        <v>29</v>
      </c>
      <c r="G41" s="17" t="s">
        <v>56</v>
      </c>
      <c r="H41" s="64" t="s">
        <v>85</v>
      </c>
    </row>
    <row r="42" spans="1:8" x14ac:dyDescent="0.2">
      <c r="A42" s="127" t="s">
        <v>1</v>
      </c>
      <c r="B42" s="14"/>
      <c r="C42" s="65"/>
      <c r="D42" s="66"/>
      <c r="E42" s="100"/>
      <c r="F42" s="16"/>
      <c r="G42" s="30"/>
      <c r="H42" s="64" t="s">
        <v>1</v>
      </c>
    </row>
    <row r="43" spans="1:8" x14ac:dyDescent="0.25">
      <c r="A43" s="125"/>
      <c r="B43" s="32">
        <f>SUM(C39:C42)</f>
        <v>0</v>
      </c>
      <c r="C43" s="20"/>
      <c r="D43" s="63"/>
      <c r="E43" s="98"/>
      <c r="F43" s="9"/>
      <c r="G43" s="15" t="s">
        <v>132</v>
      </c>
      <c r="H43" s="85"/>
    </row>
    <row r="44" spans="1:8" x14ac:dyDescent="0.25">
      <c r="A44" s="125"/>
      <c r="B44" s="123"/>
      <c r="C44" s="20"/>
      <c r="D44" s="63"/>
      <c r="E44" s="98"/>
      <c r="F44" s="9"/>
      <c r="G44" s="122"/>
      <c r="H44" s="85"/>
    </row>
    <row r="45" spans="1:8" ht="19.5" thickBot="1" x14ac:dyDescent="0.25">
      <c r="A45" s="125"/>
      <c r="B45" s="135"/>
      <c r="C45" s="136"/>
      <c r="D45" s="137"/>
      <c r="E45" s="138"/>
      <c r="F45" s="139"/>
      <c r="G45" s="142" t="s">
        <v>152</v>
      </c>
      <c r="H45" s="141" t="s">
        <v>86</v>
      </c>
    </row>
    <row r="46" spans="1:8" ht="63.75" thickTop="1" x14ac:dyDescent="0.2">
      <c r="A46" s="125"/>
      <c r="B46" s="11"/>
      <c r="C46" s="48"/>
      <c r="D46" s="49"/>
      <c r="E46" s="106"/>
      <c r="F46" s="134"/>
      <c r="G46" s="37" t="s">
        <v>75</v>
      </c>
      <c r="H46" s="62" t="s">
        <v>1</v>
      </c>
    </row>
    <row r="47" spans="1:8" x14ac:dyDescent="0.2">
      <c r="A47" s="125"/>
      <c r="B47" s="21"/>
      <c r="C47" s="20"/>
      <c r="D47" s="63"/>
      <c r="E47" s="98"/>
      <c r="F47" s="9"/>
      <c r="G47" s="29" t="s">
        <v>153</v>
      </c>
      <c r="H47" s="62" t="s">
        <v>1</v>
      </c>
    </row>
    <row r="48" spans="1:8" ht="126" x14ac:dyDescent="0.2">
      <c r="A48" s="125"/>
      <c r="B48" s="21"/>
      <c r="C48" s="65">
        <f>SUM(E48*D48)</f>
        <v>0</v>
      </c>
      <c r="D48" s="169">
        <v>0</v>
      </c>
      <c r="E48" s="100">
        <v>1</v>
      </c>
      <c r="F48" s="16" t="s">
        <v>29</v>
      </c>
      <c r="G48" s="17" t="s">
        <v>188</v>
      </c>
      <c r="H48" s="64" t="s">
        <v>34</v>
      </c>
    </row>
    <row r="49" spans="1:8" ht="47.25" x14ac:dyDescent="0.2">
      <c r="A49" s="125"/>
      <c r="B49" s="21"/>
      <c r="C49" s="65">
        <f t="shared" ref="C49:C50" si="6">SUM(E49*D49)</f>
        <v>0</v>
      </c>
      <c r="D49" s="169">
        <v>0</v>
      </c>
      <c r="E49" s="100">
        <v>1</v>
      </c>
      <c r="F49" s="16" t="s">
        <v>29</v>
      </c>
      <c r="G49" s="17" t="s">
        <v>53</v>
      </c>
      <c r="H49" s="64" t="s">
        <v>88</v>
      </c>
    </row>
    <row r="50" spans="1:8" x14ac:dyDescent="0.2">
      <c r="A50" s="125"/>
      <c r="B50" s="21"/>
      <c r="C50" s="65">
        <f t="shared" si="6"/>
        <v>0</v>
      </c>
      <c r="D50" s="169">
        <v>0</v>
      </c>
      <c r="E50" s="100">
        <v>2</v>
      </c>
      <c r="F50" s="16" t="s">
        <v>29</v>
      </c>
      <c r="G50" s="17" t="s">
        <v>56</v>
      </c>
      <c r="H50" s="64" t="s">
        <v>89</v>
      </c>
    </row>
    <row r="51" spans="1:8" x14ac:dyDescent="0.2">
      <c r="A51" s="125"/>
      <c r="B51" s="14"/>
      <c r="C51" s="65"/>
      <c r="D51" s="66"/>
      <c r="E51" s="100"/>
      <c r="F51" s="16"/>
      <c r="G51" s="30"/>
      <c r="H51" s="64" t="s">
        <v>1</v>
      </c>
    </row>
    <row r="52" spans="1:8" x14ac:dyDescent="0.25">
      <c r="A52" s="125"/>
      <c r="B52" s="32">
        <f>SUM(C48:C51)</f>
        <v>0</v>
      </c>
      <c r="C52" s="20"/>
      <c r="D52" s="63"/>
      <c r="E52" s="98"/>
      <c r="F52" s="9"/>
      <c r="G52" s="15" t="s">
        <v>155</v>
      </c>
      <c r="H52" s="85"/>
    </row>
    <row r="53" spans="1:8" x14ac:dyDescent="0.25">
      <c r="A53" s="125"/>
      <c r="B53" s="123"/>
      <c r="C53" s="20"/>
      <c r="D53" s="63"/>
      <c r="E53" s="98"/>
      <c r="F53" s="9"/>
      <c r="G53" s="122"/>
      <c r="H53" s="85"/>
    </row>
    <row r="54" spans="1:8" ht="19.5" thickBot="1" x14ac:dyDescent="0.25">
      <c r="A54" s="125"/>
      <c r="B54" s="135"/>
      <c r="C54" s="136"/>
      <c r="D54" s="137"/>
      <c r="E54" s="138"/>
      <c r="F54" s="139"/>
      <c r="G54" s="142" t="s">
        <v>154</v>
      </c>
      <c r="H54" s="141" t="s">
        <v>90</v>
      </c>
    </row>
    <row r="55" spans="1:8" ht="63.75" thickTop="1" x14ac:dyDescent="0.2">
      <c r="A55" s="125"/>
      <c r="B55" s="11"/>
      <c r="C55" s="48"/>
      <c r="D55" s="49"/>
      <c r="E55" s="106"/>
      <c r="F55" s="134"/>
      <c r="G55" s="37" t="s">
        <v>75</v>
      </c>
      <c r="H55" s="62" t="s">
        <v>1</v>
      </c>
    </row>
    <row r="56" spans="1:8" x14ac:dyDescent="0.2">
      <c r="A56" s="125"/>
      <c r="B56" s="21"/>
      <c r="C56" s="20"/>
      <c r="D56" s="63"/>
      <c r="E56" s="98"/>
      <c r="F56" s="9"/>
      <c r="G56" s="29" t="s">
        <v>153</v>
      </c>
      <c r="H56" s="62" t="s">
        <v>1</v>
      </c>
    </row>
    <row r="57" spans="1:8" ht="126" x14ac:dyDescent="0.2">
      <c r="A57" s="125"/>
      <c r="B57" s="21"/>
      <c r="C57" s="65">
        <f>SUM(E57*D57)</f>
        <v>0</v>
      </c>
      <c r="D57" s="169">
        <v>0</v>
      </c>
      <c r="E57" s="100">
        <v>1</v>
      </c>
      <c r="F57" s="16" t="s">
        <v>29</v>
      </c>
      <c r="G57" s="17" t="s">
        <v>187</v>
      </c>
      <c r="H57" s="64" t="s">
        <v>57</v>
      </c>
    </row>
    <row r="58" spans="1:8" ht="47.25" x14ac:dyDescent="0.2">
      <c r="A58" s="125"/>
      <c r="B58" s="21"/>
      <c r="C58" s="65">
        <f t="shared" ref="C58:C59" si="7">SUM(E58*D58)</f>
        <v>0</v>
      </c>
      <c r="D58" s="169">
        <v>0</v>
      </c>
      <c r="E58" s="100">
        <v>1</v>
      </c>
      <c r="F58" s="16" t="s">
        <v>29</v>
      </c>
      <c r="G58" s="17" t="s">
        <v>53</v>
      </c>
      <c r="H58" s="64" t="s">
        <v>91</v>
      </c>
    </row>
    <row r="59" spans="1:8" x14ac:dyDescent="0.2">
      <c r="A59" s="125"/>
      <c r="B59" s="21"/>
      <c r="C59" s="65">
        <f t="shared" si="7"/>
        <v>0</v>
      </c>
      <c r="D59" s="169">
        <v>0</v>
      </c>
      <c r="E59" s="100">
        <v>2</v>
      </c>
      <c r="F59" s="16" t="s">
        <v>29</v>
      </c>
      <c r="G59" s="17" t="s">
        <v>56</v>
      </c>
      <c r="H59" s="64" t="s">
        <v>92</v>
      </c>
    </row>
    <row r="60" spans="1:8" x14ac:dyDescent="0.2">
      <c r="A60" s="125"/>
      <c r="B60" s="14"/>
      <c r="C60" s="65"/>
      <c r="D60" s="66"/>
      <c r="E60" s="100"/>
      <c r="F60" s="16"/>
      <c r="G60" s="30"/>
      <c r="H60" s="64" t="s">
        <v>1</v>
      </c>
    </row>
    <row r="61" spans="1:8" x14ac:dyDescent="0.25">
      <c r="A61" s="125"/>
      <c r="B61" s="32">
        <f>SUM(C57:C60)</f>
        <v>0</v>
      </c>
      <c r="C61" s="20"/>
      <c r="D61" s="63"/>
      <c r="E61" s="98"/>
      <c r="F61" s="9"/>
      <c r="G61" s="15" t="s">
        <v>156</v>
      </c>
      <c r="H61" s="85"/>
    </row>
    <row r="62" spans="1:8" x14ac:dyDescent="0.25">
      <c r="A62" s="125"/>
      <c r="B62" s="123"/>
      <c r="C62" s="20"/>
      <c r="D62" s="63"/>
      <c r="E62" s="98"/>
      <c r="F62" s="9"/>
      <c r="G62" s="122"/>
      <c r="H62" s="85"/>
    </row>
    <row r="63" spans="1:8" x14ac:dyDescent="0.25">
      <c r="A63" s="125"/>
      <c r="B63" s="123"/>
      <c r="C63" s="20"/>
      <c r="D63" s="63"/>
      <c r="E63" s="98"/>
      <c r="F63" s="9"/>
      <c r="G63" s="122"/>
      <c r="H63" s="85"/>
    </row>
    <row r="64" spans="1:8" ht="16.5" thickBot="1" x14ac:dyDescent="0.3">
      <c r="A64" s="125"/>
      <c r="B64" s="21"/>
      <c r="C64" s="20"/>
      <c r="D64" s="63"/>
      <c r="E64" s="98"/>
      <c r="F64" s="9"/>
      <c r="G64" s="22"/>
      <c r="H64" s="85"/>
    </row>
    <row r="65" spans="1:11" ht="19.5" thickTop="1" x14ac:dyDescent="0.2">
      <c r="A65" s="125"/>
      <c r="B65" s="34"/>
      <c r="C65" s="35"/>
      <c r="D65" s="36"/>
      <c r="E65" s="102"/>
      <c r="F65" s="27"/>
      <c r="G65" s="28" t="s">
        <v>11</v>
      </c>
      <c r="H65" s="10" t="s">
        <v>126</v>
      </c>
    </row>
    <row r="66" spans="1:11" ht="63" x14ac:dyDescent="0.25">
      <c r="A66" s="125"/>
      <c r="B66" s="11"/>
      <c r="C66" s="12"/>
      <c r="D66" s="13"/>
      <c r="E66" s="99"/>
      <c r="F66" s="9"/>
      <c r="G66" s="37" t="s">
        <v>71</v>
      </c>
      <c r="H66" s="88"/>
    </row>
    <row r="67" spans="1:11" x14ac:dyDescent="0.25">
      <c r="A67" s="125"/>
      <c r="B67" s="11"/>
      <c r="C67" s="12"/>
      <c r="D67" s="13"/>
      <c r="E67" s="99"/>
      <c r="F67" s="9"/>
      <c r="G67" s="29" t="s">
        <v>87</v>
      </c>
      <c r="H67" s="88"/>
    </row>
    <row r="68" spans="1:11" ht="47.25" x14ac:dyDescent="0.2">
      <c r="A68" s="125"/>
      <c r="B68" s="11"/>
      <c r="C68" s="65">
        <f t="shared" ref="C68:C75" si="8">SUM(E68*D68)</f>
        <v>0</v>
      </c>
      <c r="D68" s="169">
        <v>0</v>
      </c>
      <c r="E68" s="100">
        <v>1</v>
      </c>
      <c r="F68" s="16" t="s">
        <v>29</v>
      </c>
      <c r="G68" s="31" t="s">
        <v>224</v>
      </c>
      <c r="H68" s="64" t="s">
        <v>127</v>
      </c>
    </row>
    <row r="69" spans="1:11" ht="63" x14ac:dyDescent="0.2">
      <c r="A69" s="125"/>
      <c r="B69" s="11"/>
      <c r="C69" s="65">
        <f t="shared" si="8"/>
        <v>0</v>
      </c>
      <c r="D69" s="169">
        <v>0</v>
      </c>
      <c r="E69" s="100">
        <v>1</v>
      </c>
      <c r="F69" s="16" t="s">
        <v>29</v>
      </c>
      <c r="G69" s="31" t="s">
        <v>144</v>
      </c>
      <c r="H69" s="64" t="s">
        <v>128</v>
      </c>
    </row>
    <row r="70" spans="1:11" ht="47.25" x14ac:dyDescent="0.2">
      <c r="A70" s="125"/>
      <c r="B70" s="11"/>
      <c r="C70" s="65">
        <f t="shared" si="8"/>
        <v>0</v>
      </c>
      <c r="D70" s="169">
        <v>0</v>
      </c>
      <c r="E70" s="100">
        <v>1</v>
      </c>
      <c r="F70" s="16" t="s">
        <v>29</v>
      </c>
      <c r="G70" s="31" t="s">
        <v>143</v>
      </c>
      <c r="H70" s="64" t="s">
        <v>129</v>
      </c>
    </row>
    <row r="71" spans="1:11" ht="47.25" x14ac:dyDescent="0.2">
      <c r="A71" s="125"/>
      <c r="B71" s="21"/>
      <c r="C71" s="65">
        <f t="shared" si="8"/>
        <v>0</v>
      </c>
      <c r="D71" s="169">
        <v>0</v>
      </c>
      <c r="E71" s="100">
        <v>1</v>
      </c>
      <c r="F71" s="16" t="s">
        <v>29</v>
      </c>
      <c r="G71" s="33" t="s">
        <v>12</v>
      </c>
      <c r="H71" s="64" t="s">
        <v>130</v>
      </c>
    </row>
    <row r="72" spans="1:11" ht="47.25" x14ac:dyDescent="0.2">
      <c r="A72" s="125"/>
      <c r="B72" s="21"/>
      <c r="C72" s="65">
        <f t="shared" si="8"/>
        <v>0</v>
      </c>
      <c r="D72" s="169">
        <v>0</v>
      </c>
      <c r="E72" s="100">
        <v>1</v>
      </c>
      <c r="F72" s="16" t="s">
        <v>29</v>
      </c>
      <c r="G72" s="33" t="s">
        <v>141</v>
      </c>
      <c r="H72" s="64" t="s">
        <v>131</v>
      </c>
    </row>
    <row r="73" spans="1:11" x14ac:dyDescent="0.2">
      <c r="A73" s="125"/>
      <c r="B73" s="21"/>
      <c r="C73" s="65">
        <f t="shared" si="8"/>
        <v>0</v>
      </c>
      <c r="D73" s="169">
        <v>0</v>
      </c>
      <c r="E73" s="100">
        <v>2</v>
      </c>
      <c r="F73" s="16" t="s">
        <v>29</v>
      </c>
      <c r="G73" s="33" t="s">
        <v>142</v>
      </c>
      <c r="H73" s="64" t="s">
        <v>157</v>
      </c>
    </row>
    <row r="74" spans="1:11" ht="31.5" x14ac:dyDescent="0.2">
      <c r="A74" s="125"/>
      <c r="B74" s="21"/>
      <c r="C74" s="65">
        <f t="shared" si="8"/>
        <v>0</v>
      </c>
      <c r="D74" s="169">
        <v>0</v>
      </c>
      <c r="E74" s="100">
        <v>1</v>
      </c>
      <c r="F74" s="16" t="s">
        <v>29</v>
      </c>
      <c r="G74" s="33" t="s">
        <v>145</v>
      </c>
      <c r="H74" s="64" t="s">
        <v>158</v>
      </c>
    </row>
    <row r="75" spans="1:11" ht="31.5" x14ac:dyDescent="0.2">
      <c r="A75" s="125"/>
      <c r="B75" s="21"/>
      <c r="C75" s="65">
        <f t="shared" si="8"/>
        <v>0</v>
      </c>
      <c r="D75" s="169">
        <v>0</v>
      </c>
      <c r="E75" s="100">
        <v>1</v>
      </c>
      <c r="F75" s="16" t="s">
        <v>29</v>
      </c>
      <c r="G75" s="31" t="s">
        <v>146</v>
      </c>
      <c r="H75" s="64" t="s">
        <v>159</v>
      </c>
    </row>
    <row r="76" spans="1:11" x14ac:dyDescent="0.25">
      <c r="A76" s="125"/>
      <c r="B76" s="21"/>
      <c r="C76" s="20"/>
      <c r="D76" s="63"/>
      <c r="E76" s="98"/>
      <c r="F76" s="9"/>
      <c r="G76" s="22"/>
      <c r="H76" s="86"/>
    </row>
    <row r="77" spans="1:11" x14ac:dyDescent="0.25">
      <c r="A77" s="125"/>
      <c r="B77" s="38">
        <f>SUM(C68:C76)</f>
        <v>0</v>
      </c>
      <c r="C77" s="69"/>
      <c r="D77" s="77"/>
      <c r="E77" s="101"/>
      <c r="F77" s="24"/>
      <c r="G77" s="15" t="s">
        <v>136</v>
      </c>
      <c r="H77" s="86"/>
      <c r="K77" s="93"/>
    </row>
    <row r="78" spans="1:11" x14ac:dyDescent="0.25">
      <c r="A78" s="125"/>
      <c r="B78" s="23"/>
      <c r="C78" s="69"/>
      <c r="D78" s="77"/>
      <c r="E78" s="101"/>
      <c r="F78" s="24"/>
      <c r="G78" s="25"/>
      <c r="H78" s="86"/>
    </row>
    <row r="79" spans="1:11" x14ac:dyDescent="0.25">
      <c r="A79" s="125"/>
      <c r="B79" s="14"/>
      <c r="C79" s="20"/>
      <c r="D79" s="63"/>
      <c r="E79" s="98"/>
      <c r="F79" s="43"/>
      <c r="G79" s="44"/>
      <c r="H79" s="86"/>
    </row>
    <row r="80" spans="1:11" ht="21" thickBot="1" x14ac:dyDescent="0.25">
      <c r="A80" s="125"/>
      <c r="B80" s="45"/>
      <c r="C80" s="71"/>
      <c r="D80" s="79"/>
      <c r="E80" s="105"/>
      <c r="F80" s="46"/>
      <c r="G80" s="60" t="s">
        <v>38</v>
      </c>
      <c r="H80" s="10" t="s">
        <v>93</v>
      </c>
    </row>
    <row r="81" spans="1:8" ht="75.75" thickTop="1" x14ac:dyDescent="0.2">
      <c r="A81" s="125"/>
      <c r="B81" s="47"/>
      <c r="C81" s="48"/>
      <c r="D81" s="49"/>
      <c r="E81" s="106"/>
      <c r="F81" s="50"/>
      <c r="G81" s="111" t="s">
        <v>64</v>
      </c>
      <c r="H81" s="112" t="s">
        <v>1</v>
      </c>
    </row>
    <row r="82" spans="1:8" x14ac:dyDescent="0.2">
      <c r="A82" s="125"/>
      <c r="B82" s="11"/>
      <c r="C82" s="12"/>
      <c r="D82" s="13"/>
      <c r="E82" s="99"/>
      <c r="F82" s="43"/>
      <c r="G82" s="59" t="s">
        <v>94</v>
      </c>
      <c r="H82" s="87"/>
    </row>
    <row r="83" spans="1:8" ht="31.5" x14ac:dyDescent="0.2">
      <c r="A83" s="125"/>
      <c r="B83" s="41"/>
      <c r="C83" s="65">
        <f>SUM(E83*D83)</f>
        <v>0</v>
      </c>
      <c r="D83" s="169">
        <v>0</v>
      </c>
      <c r="E83" s="149">
        <v>100</v>
      </c>
      <c r="F83" s="42" t="s">
        <v>28</v>
      </c>
      <c r="G83" s="33" t="s">
        <v>18</v>
      </c>
      <c r="H83" s="64" t="s">
        <v>99</v>
      </c>
    </row>
    <row r="84" spans="1:8" ht="31.5" x14ac:dyDescent="0.2">
      <c r="A84" s="125"/>
      <c r="B84" s="41"/>
      <c r="C84" s="65">
        <f>SUM(E84*D84)</f>
        <v>0</v>
      </c>
      <c r="D84" s="169">
        <v>0</v>
      </c>
      <c r="E84" s="149">
        <v>450</v>
      </c>
      <c r="F84" s="42" t="s">
        <v>28</v>
      </c>
      <c r="G84" s="33" t="s">
        <v>19</v>
      </c>
      <c r="H84" s="64" t="s">
        <v>100</v>
      </c>
    </row>
    <row r="85" spans="1:8" ht="47.25" x14ac:dyDescent="0.2">
      <c r="A85" s="125"/>
      <c r="B85" s="41"/>
      <c r="C85" s="65">
        <f t="shared" ref="C85" si="9">SUM(E85*D85)</f>
        <v>0</v>
      </c>
      <c r="D85" s="169">
        <v>0</v>
      </c>
      <c r="E85" s="149">
        <v>35</v>
      </c>
      <c r="F85" s="42" t="s">
        <v>29</v>
      </c>
      <c r="G85" s="33" t="s">
        <v>30</v>
      </c>
      <c r="H85" s="64" t="s">
        <v>101</v>
      </c>
    </row>
    <row r="86" spans="1:8" ht="31.5" x14ac:dyDescent="0.2">
      <c r="A86" s="125"/>
      <c r="B86" s="41"/>
      <c r="C86" s="65">
        <f t="shared" ref="C86:C89" si="10">SUM(E86*D86)</f>
        <v>0</v>
      </c>
      <c r="D86" s="169">
        <v>0</v>
      </c>
      <c r="E86" s="149">
        <v>35</v>
      </c>
      <c r="F86" s="42" t="s">
        <v>29</v>
      </c>
      <c r="G86" s="33" t="s">
        <v>20</v>
      </c>
      <c r="H86" s="64" t="s">
        <v>102</v>
      </c>
    </row>
    <row r="87" spans="1:8" ht="31.5" x14ac:dyDescent="0.2">
      <c r="A87" s="125"/>
      <c r="B87" s="41"/>
      <c r="C87" s="65">
        <f t="shared" si="10"/>
        <v>0</v>
      </c>
      <c r="D87" s="169">
        <v>0</v>
      </c>
      <c r="E87" s="149">
        <v>55</v>
      </c>
      <c r="F87" s="42" t="s">
        <v>29</v>
      </c>
      <c r="G87" s="33" t="s">
        <v>21</v>
      </c>
      <c r="H87" s="64" t="s">
        <v>103</v>
      </c>
    </row>
    <row r="88" spans="1:8" ht="47.25" x14ac:dyDescent="0.2">
      <c r="A88" s="125"/>
      <c r="B88" s="41"/>
      <c r="C88" s="65">
        <f t="shared" si="10"/>
        <v>0</v>
      </c>
      <c r="D88" s="169">
        <v>0</v>
      </c>
      <c r="E88" s="149">
        <v>92</v>
      </c>
      <c r="F88" s="42" t="s">
        <v>29</v>
      </c>
      <c r="G88" s="33" t="s">
        <v>41</v>
      </c>
      <c r="H88" s="64" t="s">
        <v>104</v>
      </c>
    </row>
    <row r="89" spans="1:8" ht="47.25" x14ac:dyDescent="0.2">
      <c r="A89" s="125"/>
      <c r="B89" s="41"/>
      <c r="C89" s="65">
        <f t="shared" si="10"/>
        <v>0</v>
      </c>
      <c r="D89" s="169">
        <v>0</v>
      </c>
      <c r="E89" s="149">
        <v>30</v>
      </c>
      <c r="F89" s="42" t="s">
        <v>29</v>
      </c>
      <c r="G89" s="33" t="s">
        <v>42</v>
      </c>
      <c r="H89" s="64" t="s">
        <v>105</v>
      </c>
    </row>
    <row r="90" spans="1:8" x14ac:dyDescent="0.2">
      <c r="A90" s="125"/>
      <c r="B90" s="41"/>
      <c r="C90" s="65"/>
      <c r="D90" s="66"/>
      <c r="E90" s="143"/>
      <c r="F90" s="42"/>
      <c r="G90" s="33"/>
      <c r="H90" s="87"/>
    </row>
    <row r="91" spans="1:8" x14ac:dyDescent="0.2">
      <c r="A91" s="125"/>
      <c r="B91" s="40">
        <f>SUM(C83:C90)</f>
        <v>0</v>
      </c>
      <c r="C91" s="65"/>
      <c r="D91" s="66"/>
      <c r="E91" s="143"/>
      <c r="F91" s="42"/>
      <c r="G91" s="33"/>
      <c r="H91" s="87"/>
    </row>
    <row r="92" spans="1:8" x14ac:dyDescent="0.2">
      <c r="A92" s="125"/>
      <c r="B92" s="41"/>
      <c r="C92" s="65"/>
      <c r="D92" s="66"/>
      <c r="E92" s="108"/>
      <c r="F92" s="9"/>
      <c r="G92" s="59" t="s">
        <v>95</v>
      </c>
      <c r="H92" s="112" t="s">
        <v>106</v>
      </c>
    </row>
    <row r="93" spans="1:8" ht="31.5" x14ac:dyDescent="0.2">
      <c r="A93" s="125"/>
      <c r="B93" s="41"/>
      <c r="C93" s="65">
        <f t="shared" ref="C93:C100" si="11">SUM(E93*D93)</f>
        <v>0</v>
      </c>
      <c r="D93" s="169">
        <v>0</v>
      </c>
      <c r="E93" s="149">
        <v>80</v>
      </c>
      <c r="F93" s="42" t="s">
        <v>28</v>
      </c>
      <c r="G93" s="33" t="s">
        <v>160</v>
      </c>
      <c r="H93" s="64" t="s">
        <v>107</v>
      </c>
    </row>
    <row r="94" spans="1:8" ht="31.5" x14ac:dyDescent="0.2">
      <c r="A94" s="125"/>
      <c r="B94" s="41"/>
      <c r="C94" s="65">
        <f t="shared" si="11"/>
        <v>0</v>
      </c>
      <c r="D94" s="169">
        <v>0</v>
      </c>
      <c r="E94" s="149">
        <v>65</v>
      </c>
      <c r="F94" s="42" t="s">
        <v>28</v>
      </c>
      <c r="G94" s="33" t="s">
        <v>22</v>
      </c>
      <c r="H94" s="64" t="s">
        <v>108</v>
      </c>
    </row>
    <row r="95" spans="1:8" ht="31.5" x14ac:dyDescent="0.2">
      <c r="A95" s="125"/>
      <c r="B95" s="41"/>
      <c r="C95" s="65">
        <f t="shared" si="11"/>
        <v>0</v>
      </c>
      <c r="D95" s="169">
        <v>0</v>
      </c>
      <c r="E95" s="149">
        <v>85</v>
      </c>
      <c r="F95" s="42" t="s">
        <v>28</v>
      </c>
      <c r="G95" s="33" t="s">
        <v>23</v>
      </c>
      <c r="H95" s="64" t="s">
        <v>109</v>
      </c>
    </row>
    <row r="96" spans="1:8" ht="47.25" x14ac:dyDescent="0.2">
      <c r="A96" s="125"/>
      <c r="B96" s="41"/>
      <c r="C96" s="65">
        <f t="shared" si="11"/>
        <v>0</v>
      </c>
      <c r="D96" s="169">
        <v>0</v>
      </c>
      <c r="E96" s="149">
        <v>20</v>
      </c>
      <c r="F96" s="42" t="s">
        <v>29</v>
      </c>
      <c r="G96" s="33" t="s">
        <v>37</v>
      </c>
      <c r="H96" s="64" t="s">
        <v>110</v>
      </c>
    </row>
    <row r="97" spans="1:8" ht="31.5" x14ac:dyDescent="0.2">
      <c r="A97" s="125"/>
      <c r="B97" s="41"/>
      <c r="C97" s="65">
        <f t="shared" si="11"/>
        <v>0</v>
      </c>
      <c r="D97" s="169">
        <v>0</v>
      </c>
      <c r="E97" s="149">
        <v>6</v>
      </c>
      <c r="F97" s="42" t="s">
        <v>29</v>
      </c>
      <c r="G97" s="33" t="s">
        <v>24</v>
      </c>
      <c r="H97" s="64" t="s">
        <v>111</v>
      </c>
    </row>
    <row r="98" spans="1:8" ht="31.5" x14ac:dyDescent="0.2">
      <c r="A98" s="125"/>
      <c r="B98" s="41"/>
      <c r="C98" s="65">
        <f t="shared" si="11"/>
        <v>0</v>
      </c>
      <c r="D98" s="169">
        <v>0</v>
      </c>
      <c r="E98" s="149">
        <v>20</v>
      </c>
      <c r="F98" s="42" t="s">
        <v>29</v>
      </c>
      <c r="G98" s="33" t="s">
        <v>25</v>
      </c>
      <c r="H98" s="64" t="s">
        <v>112</v>
      </c>
    </row>
    <row r="99" spans="1:8" ht="31.5" x14ac:dyDescent="0.2">
      <c r="A99" s="125"/>
      <c r="B99" s="41"/>
      <c r="C99" s="65">
        <f t="shared" si="11"/>
        <v>0</v>
      </c>
      <c r="D99" s="169">
        <v>0</v>
      </c>
      <c r="E99" s="149">
        <v>20</v>
      </c>
      <c r="F99" s="42" t="s">
        <v>29</v>
      </c>
      <c r="G99" s="33" t="s">
        <v>26</v>
      </c>
      <c r="H99" s="64" t="s">
        <v>113</v>
      </c>
    </row>
    <row r="100" spans="1:8" ht="47.25" x14ac:dyDescent="0.2">
      <c r="A100" s="125"/>
      <c r="B100" s="41"/>
      <c r="C100" s="65">
        <f t="shared" si="11"/>
        <v>0</v>
      </c>
      <c r="D100" s="169">
        <v>0</v>
      </c>
      <c r="E100" s="149">
        <v>5</v>
      </c>
      <c r="F100" s="42" t="s">
        <v>29</v>
      </c>
      <c r="G100" s="33" t="s">
        <v>27</v>
      </c>
      <c r="H100" s="64" t="s">
        <v>114</v>
      </c>
    </row>
    <row r="101" spans="1:8" x14ac:dyDescent="0.2">
      <c r="A101" s="125"/>
      <c r="B101" s="40">
        <f>SUM(C93:C100)</f>
        <v>0</v>
      </c>
      <c r="C101" s="65"/>
      <c r="D101" s="66"/>
      <c r="E101" s="149"/>
      <c r="F101" s="42"/>
      <c r="G101" s="31"/>
      <c r="H101" s="87"/>
    </row>
    <row r="102" spans="1:8" x14ac:dyDescent="0.2">
      <c r="A102" s="125"/>
      <c r="B102" s="41"/>
      <c r="C102" s="65"/>
      <c r="D102" s="66"/>
      <c r="E102" s="149"/>
      <c r="F102" s="42"/>
      <c r="G102" s="31"/>
      <c r="H102" s="87"/>
    </row>
    <row r="103" spans="1:8" x14ac:dyDescent="0.2">
      <c r="A103" s="125"/>
      <c r="B103" s="41"/>
      <c r="C103" s="65"/>
      <c r="D103" s="66"/>
      <c r="E103" s="100"/>
      <c r="F103" s="42"/>
      <c r="G103" s="22"/>
      <c r="H103" s="87"/>
    </row>
    <row r="104" spans="1:8" ht="18.75" x14ac:dyDescent="0.2">
      <c r="A104" s="125"/>
      <c r="B104" s="20"/>
      <c r="C104" s="94"/>
      <c r="D104" s="66"/>
      <c r="E104" s="100"/>
      <c r="F104" s="42"/>
      <c r="G104" s="95" t="s">
        <v>65</v>
      </c>
      <c r="H104" s="87"/>
    </row>
    <row r="105" spans="1:8" x14ac:dyDescent="0.2">
      <c r="A105" s="125"/>
      <c r="B105" s="20"/>
      <c r="C105" s="94"/>
      <c r="D105" s="66"/>
      <c r="E105" s="100"/>
      <c r="F105" s="42"/>
      <c r="G105" s="91" t="s">
        <v>39</v>
      </c>
      <c r="H105" s="112" t="s">
        <v>115</v>
      </c>
    </row>
    <row r="106" spans="1:8" ht="31.5" x14ac:dyDescent="0.2">
      <c r="A106" s="125"/>
      <c r="B106" s="20"/>
      <c r="C106" s="65">
        <f t="shared" ref="C106:C107" si="12">SUM(E106*D106)</f>
        <v>0</v>
      </c>
      <c r="D106" s="169">
        <v>0</v>
      </c>
      <c r="E106" s="100">
        <v>26</v>
      </c>
      <c r="F106" s="16" t="s">
        <v>29</v>
      </c>
      <c r="G106" s="17" t="s">
        <v>7</v>
      </c>
      <c r="H106" s="64" t="s">
        <v>116</v>
      </c>
    </row>
    <row r="107" spans="1:8" ht="47.25" x14ac:dyDescent="0.2">
      <c r="A107" s="125"/>
      <c r="B107" s="20"/>
      <c r="C107" s="65">
        <f t="shared" si="12"/>
        <v>0</v>
      </c>
      <c r="D107" s="169">
        <v>0</v>
      </c>
      <c r="E107" s="100">
        <v>4</v>
      </c>
      <c r="F107" s="16" t="s">
        <v>29</v>
      </c>
      <c r="G107" s="17" t="s">
        <v>68</v>
      </c>
      <c r="H107" s="64" t="s">
        <v>117</v>
      </c>
    </row>
    <row r="108" spans="1:8" ht="31.5" x14ac:dyDescent="0.2">
      <c r="A108" s="125"/>
      <c r="B108" s="20"/>
      <c r="C108" s="65">
        <f t="shared" ref="C108" si="13">SUM(E108*D108)</f>
        <v>0</v>
      </c>
      <c r="D108" s="169">
        <v>0</v>
      </c>
      <c r="E108" s="100">
        <v>15</v>
      </c>
      <c r="F108" s="16" t="s">
        <v>29</v>
      </c>
      <c r="G108" s="17" t="s">
        <v>161</v>
      </c>
      <c r="H108" s="64" t="s">
        <v>118</v>
      </c>
    </row>
    <row r="109" spans="1:8" x14ac:dyDescent="0.2">
      <c r="A109" s="125"/>
      <c r="B109" s="20"/>
      <c r="C109" s="65"/>
      <c r="D109" s="66"/>
      <c r="E109" s="108"/>
      <c r="F109" s="16"/>
      <c r="G109" s="130"/>
      <c r="H109" s="64"/>
    </row>
    <row r="110" spans="1:8" x14ac:dyDescent="0.2">
      <c r="A110" s="125"/>
      <c r="B110" s="160">
        <f>SUM(C106:C109)</f>
        <v>0</v>
      </c>
      <c r="C110" s="65"/>
      <c r="D110" s="66"/>
      <c r="E110" s="108"/>
      <c r="F110" s="16"/>
      <c r="G110" s="130"/>
      <c r="H110" s="87"/>
    </row>
    <row r="111" spans="1:8" x14ac:dyDescent="0.2">
      <c r="A111" s="125"/>
      <c r="B111" s="20"/>
      <c r="C111" s="65"/>
      <c r="D111" s="66"/>
      <c r="E111" s="108"/>
      <c r="F111" s="16"/>
      <c r="G111" s="130"/>
      <c r="H111" s="87"/>
    </row>
    <row r="112" spans="1:8" x14ac:dyDescent="0.2">
      <c r="A112" s="125"/>
      <c r="B112" s="20"/>
      <c r="C112" s="65"/>
      <c r="D112" s="66"/>
      <c r="E112" s="108"/>
      <c r="F112" s="16"/>
      <c r="G112" s="133" t="s">
        <v>40</v>
      </c>
      <c r="H112" s="112" t="s">
        <v>119</v>
      </c>
    </row>
    <row r="113" spans="1:8" ht="31.5" x14ac:dyDescent="0.2">
      <c r="A113" s="125"/>
      <c r="B113" s="20"/>
      <c r="C113" s="65">
        <f t="shared" ref="C113:C116" si="14">SUM(E113*D113)</f>
        <v>0</v>
      </c>
      <c r="D113" s="169">
        <v>0</v>
      </c>
      <c r="E113" s="100">
        <v>10</v>
      </c>
      <c r="F113" s="16" t="s">
        <v>29</v>
      </c>
      <c r="G113" s="33" t="s">
        <v>32</v>
      </c>
      <c r="H113" s="64" t="s">
        <v>120</v>
      </c>
    </row>
    <row r="114" spans="1:8" ht="31.5" x14ac:dyDescent="0.2">
      <c r="A114" s="125"/>
      <c r="B114" s="20"/>
      <c r="C114" s="65">
        <f t="shared" si="14"/>
        <v>0</v>
      </c>
      <c r="D114" s="169">
        <v>0</v>
      </c>
      <c r="E114" s="100">
        <v>22</v>
      </c>
      <c r="F114" s="16" t="s">
        <v>29</v>
      </c>
      <c r="G114" s="33" t="s">
        <v>6</v>
      </c>
      <c r="H114" s="64" t="s">
        <v>121</v>
      </c>
    </row>
    <row r="115" spans="1:8" ht="31.5" x14ac:dyDescent="0.2">
      <c r="A115" s="125"/>
      <c r="B115" s="20"/>
      <c r="C115" s="65">
        <f t="shared" si="14"/>
        <v>0</v>
      </c>
      <c r="D115" s="169">
        <v>0</v>
      </c>
      <c r="E115" s="100">
        <v>34</v>
      </c>
      <c r="F115" s="16" t="s">
        <v>29</v>
      </c>
      <c r="G115" s="17" t="s">
        <v>5</v>
      </c>
      <c r="H115" s="64" t="s">
        <v>122</v>
      </c>
    </row>
    <row r="116" spans="1:8" ht="47.25" x14ac:dyDescent="0.2">
      <c r="A116" s="125"/>
      <c r="B116" s="132"/>
      <c r="C116" s="65">
        <f t="shared" si="14"/>
        <v>0</v>
      </c>
      <c r="D116" s="169">
        <v>0</v>
      </c>
      <c r="E116" s="100">
        <v>15</v>
      </c>
      <c r="F116" s="16" t="s">
        <v>29</v>
      </c>
      <c r="G116" s="17" t="s">
        <v>168</v>
      </c>
      <c r="H116" s="64" t="s">
        <v>123</v>
      </c>
    </row>
    <row r="117" spans="1:8" x14ac:dyDescent="0.2">
      <c r="A117" s="125"/>
      <c r="B117" s="40">
        <f>SUM(C113:C116)</f>
        <v>0</v>
      </c>
      <c r="C117" s="65"/>
      <c r="D117" s="66"/>
      <c r="E117" s="100"/>
      <c r="F117" s="16"/>
      <c r="G117" s="22"/>
      <c r="H117" s="87"/>
    </row>
    <row r="118" spans="1:8" x14ac:dyDescent="0.2">
      <c r="A118" s="125"/>
      <c r="B118" s="132"/>
      <c r="C118" s="72"/>
      <c r="D118" s="80"/>
      <c r="E118" s="107"/>
      <c r="F118" s="147"/>
      <c r="G118" s="22"/>
      <c r="H118" s="87"/>
    </row>
    <row r="119" spans="1:8" x14ac:dyDescent="0.2">
      <c r="A119" s="125"/>
      <c r="B119" s="132"/>
      <c r="C119" s="72"/>
      <c r="D119" s="80"/>
      <c r="E119" s="107"/>
      <c r="F119" s="147"/>
      <c r="G119" s="22"/>
      <c r="H119" s="87"/>
    </row>
    <row r="120" spans="1:8" ht="16.5" x14ac:dyDescent="0.2">
      <c r="A120" s="125"/>
      <c r="B120" s="125"/>
      <c r="C120" s="72"/>
      <c r="D120" s="80"/>
      <c r="E120" s="107"/>
      <c r="F120" s="147"/>
      <c r="G120" s="144"/>
      <c r="H120" s="87"/>
    </row>
    <row r="121" spans="1:8" x14ac:dyDescent="0.2">
      <c r="A121" s="125"/>
      <c r="B121" s="41"/>
      <c r="C121" s="65"/>
      <c r="D121" s="66"/>
      <c r="E121" s="100"/>
      <c r="F121" s="42"/>
      <c r="G121" s="91" t="s">
        <v>208</v>
      </c>
      <c r="H121" s="112" t="s">
        <v>200</v>
      </c>
    </row>
    <row r="122" spans="1:8" ht="31.5" x14ac:dyDescent="0.2">
      <c r="A122" s="125"/>
      <c r="B122" s="41"/>
      <c r="C122" s="65">
        <f t="shared" ref="C122:C128" si="15">SUM(E122*D122)</f>
        <v>0</v>
      </c>
      <c r="D122" s="169">
        <v>0</v>
      </c>
      <c r="E122" s="100">
        <v>45</v>
      </c>
      <c r="F122" s="42" t="s">
        <v>28</v>
      </c>
      <c r="G122" s="33" t="s">
        <v>202</v>
      </c>
      <c r="H122" s="64" t="s">
        <v>201</v>
      </c>
    </row>
    <row r="123" spans="1:8" ht="31.5" x14ac:dyDescent="0.2">
      <c r="A123" s="125"/>
      <c r="B123" s="41"/>
      <c r="C123" s="65">
        <f t="shared" si="15"/>
        <v>0</v>
      </c>
      <c r="D123" s="169">
        <v>0</v>
      </c>
      <c r="E123" s="100">
        <v>45</v>
      </c>
      <c r="F123" s="42" t="s">
        <v>28</v>
      </c>
      <c r="G123" s="33" t="s">
        <v>203</v>
      </c>
      <c r="H123" s="64" t="s">
        <v>209</v>
      </c>
    </row>
    <row r="124" spans="1:8" x14ac:dyDescent="0.2">
      <c r="A124" s="125"/>
      <c r="B124" s="41"/>
      <c r="C124" s="65">
        <f t="shared" si="15"/>
        <v>0</v>
      </c>
      <c r="D124" s="169">
        <v>0</v>
      </c>
      <c r="E124" s="100">
        <v>10</v>
      </c>
      <c r="F124" s="42" t="s">
        <v>29</v>
      </c>
      <c r="G124" s="33" t="s">
        <v>204</v>
      </c>
      <c r="H124" s="64" t="s">
        <v>210</v>
      </c>
    </row>
    <row r="125" spans="1:8" x14ac:dyDescent="0.2">
      <c r="A125" s="125"/>
      <c r="B125" s="41"/>
      <c r="C125" s="65">
        <f t="shared" si="15"/>
        <v>0</v>
      </c>
      <c r="D125" s="169">
        <v>0</v>
      </c>
      <c r="E125" s="100">
        <v>10</v>
      </c>
      <c r="F125" s="42" t="s">
        <v>29</v>
      </c>
      <c r="G125" s="33" t="s">
        <v>205</v>
      </c>
      <c r="H125" s="64" t="s">
        <v>211</v>
      </c>
    </row>
    <row r="126" spans="1:8" x14ac:dyDescent="0.2">
      <c r="A126" s="125"/>
      <c r="B126" s="41"/>
      <c r="C126" s="65">
        <f t="shared" si="15"/>
        <v>0</v>
      </c>
      <c r="D126" s="169">
        <v>0</v>
      </c>
      <c r="E126" s="100">
        <v>15</v>
      </c>
      <c r="F126" s="42" t="s">
        <v>29</v>
      </c>
      <c r="G126" s="33" t="s">
        <v>206</v>
      </c>
      <c r="H126" s="64" t="s">
        <v>212</v>
      </c>
    </row>
    <row r="127" spans="1:8" x14ac:dyDescent="0.2">
      <c r="A127" s="125"/>
      <c r="B127" s="41"/>
      <c r="C127" s="65">
        <f t="shared" si="15"/>
        <v>0</v>
      </c>
      <c r="D127" s="169">
        <v>0</v>
      </c>
      <c r="E127" s="100">
        <v>15</v>
      </c>
      <c r="F127" s="42" t="s">
        <v>29</v>
      </c>
      <c r="G127" s="33" t="s">
        <v>207</v>
      </c>
      <c r="H127" s="64" t="s">
        <v>213</v>
      </c>
    </row>
    <row r="128" spans="1:8" x14ac:dyDescent="0.2">
      <c r="A128" s="125"/>
      <c r="B128" s="41"/>
      <c r="C128" s="65">
        <f t="shared" si="15"/>
        <v>0</v>
      </c>
      <c r="D128" s="169">
        <v>0</v>
      </c>
      <c r="E128" s="100">
        <v>12</v>
      </c>
      <c r="F128" s="42" t="s">
        <v>29</v>
      </c>
      <c r="G128" s="33" t="s">
        <v>215</v>
      </c>
      <c r="H128" s="64" t="s">
        <v>214</v>
      </c>
    </row>
    <row r="129" spans="1:8" x14ac:dyDescent="0.2">
      <c r="A129" s="125"/>
      <c r="B129" s="41"/>
      <c r="C129" s="65" t="s">
        <v>1</v>
      </c>
      <c r="D129" s="66" t="s">
        <v>1</v>
      </c>
      <c r="E129" s="100" t="s">
        <v>1</v>
      </c>
      <c r="F129" s="42" t="s">
        <v>1</v>
      </c>
      <c r="G129" s="33" t="s">
        <v>1</v>
      </c>
      <c r="H129" s="64" t="s">
        <v>1</v>
      </c>
    </row>
    <row r="130" spans="1:8" x14ac:dyDescent="0.2">
      <c r="A130" s="125"/>
      <c r="B130" s="40">
        <f>SUM(C122:C129)</f>
        <v>0</v>
      </c>
      <c r="C130" s="65"/>
      <c r="D130" s="66"/>
      <c r="E130" s="100"/>
      <c r="F130" s="42"/>
      <c r="G130" s="22"/>
      <c r="H130" s="87"/>
    </row>
    <row r="131" spans="1:8" ht="16.5" x14ac:dyDescent="0.2">
      <c r="A131" s="125"/>
      <c r="B131" s="125"/>
      <c r="C131" s="72"/>
      <c r="D131" s="80"/>
      <c r="E131" s="107"/>
      <c r="F131" s="147"/>
      <c r="G131" s="144"/>
      <c r="H131" s="87"/>
    </row>
    <row r="132" spans="1:8" ht="16.5" x14ac:dyDescent="0.2">
      <c r="A132" s="125"/>
      <c r="B132" s="156">
        <f>SUM(B83:B130)</f>
        <v>0</v>
      </c>
      <c r="C132" s="151"/>
      <c r="D132" s="152"/>
      <c r="E132" s="153"/>
      <c r="F132" s="154"/>
      <c r="G132" s="155" t="s">
        <v>98</v>
      </c>
      <c r="H132" s="87"/>
    </row>
    <row r="133" spans="1:8" ht="16.5" x14ac:dyDescent="0.2">
      <c r="A133" s="125"/>
      <c r="B133" s="125"/>
      <c r="C133" s="72"/>
      <c r="D133" s="80"/>
      <c r="E133" s="107"/>
      <c r="F133" s="16"/>
      <c r="G133" s="144"/>
      <c r="H133" s="87"/>
    </row>
    <row r="134" spans="1:8" ht="19.5" thickBot="1" x14ac:dyDescent="0.25">
      <c r="A134" s="125"/>
      <c r="B134" s="135"/>
      <c r="C134" s="136"/>
      <c r="D134" s="137"/>
      <c r="E134" s="138"/>
      <c r="F134" s="139"/>
      <c r="G134" s="142" t="s">
        <v>186</v>
      </c>
      <c r="H134" s="141" t="s">
        <v>181</v>
      </c>
    </row>
    <row r="135" spans="1:8" ht="63.75" thickTop="1" x14ac:dyDescent="0.2">
      <c r="A135" s="125"/>
      <c r="B135" s="11"/>
      <c r="C135" s="48"/>
      <c r="D135" s="49"/>
      <c r="E135" s="106"/>
      <c r="F135" s="134"/>
      <c r="G135" s="37" t="s">
        <v>75</v>
      </c>
      <c r="H135" s="62" t="s">
        <v>1</v>
      </c>
    </row>
    <row r="136" spans="1:8" x14ac:dyDescent="0.2">
      <c r="A136" s="125"/>
      <c r="B136" s="21"/>
      <c r="C136" s="20"/>
      <c r="D136" s="63"/>
      <c r="E136" s="98"/>
      <c r="F136" s="9"/>
      <c r="G136" s="29" t="s">
        <v>185</v>
      </c>
      <c r="H136" s="62" t="s">
        <v>1</v>
      </c>
    </row>
    <row r="137" spans="1:8" ht="126" x14ac:dyDescent="0.2">
      <c r="A137" s="125"/>
      <c r="B137" s="21"/>
      <c r="C137" s="65">
        <f>SUM(E137*D137)</f>
        <v>0</v>
      </c>
      <c r="D137" s="169">
        <v>0</v>
      </c>
      <c r="E137" s="100">
        <v>1</v>
      </c>
      <c r="F137" s="16" t="s">
        <v>29</v>
      </c>
      <c r="G137" s="17" t="s">
        <v>189</v>
      </c>
      <c r="H137" s="64" t="s">
        <v>182</v>
      </c>
    </row>
    <row r="138" spans="1:8" ht="47.25" x14ac:dyDescent="0.2">
      <c r="A138" s="125"/>
      <c r="B138" s="21"/>
      <c r="C138" s="65">
        <f t="shared" ref="C138:C139" si="16">SUM(E138*D138)</f>
        <v>0</v>
      </c>
      <c r="D138" s="169">
        <v>0</v>
      </c>
      <c r="E138" s="100">
        <v>1</v>
      </c>
      <c r="F138" s="16" t="s">
        <v>29</v>
      </c>
      <c r="G138" s="17" t="s">
        <v>53</v>
      </c>
      <c r="H138" s="64" t="s">
        <v>183</v>
      </c>
    </row>
    <row r="139" spans="1:8" x14ac:dyDescent="0.2">
      <c r="A139" s="125"/>
      <c r="B139" s="21"/>
      <c r="C139" s="65">
        <f t="shared" si="16"/>
        <v>0</v>
      </c>
      <c r="D139" s="169">
        <v>0</v>
      </c>
      <c r="E139" s="100">
        <v>2</v>
      </c>
      <c r="F139" s="16" t="s">
        <v>29</v>
      </c>
      <c r="G139" s="17" t="s">
        <v>56</v>
      </c>
      <c r="H139" s="64" t="s">
        <v>184</v>
      </c>
    </row>
    <row r="140" spans="1:8" x14ac:dyDescent="0.2">
      <c r="A140" s="125"/>
      <c r="B140" s="14"/>
      <c r="C140" s="65"/>
      <c r="D140" s="66"/>
      <c r="E140" s="100"/>
      <c r="F140" s="16"/>
      <c r="G140" s="30"/>
      <c r="H140" s="64" t="s">
        <v>1</v>
      </c>
    </row>
    <row r="141" spans="1:8" x14ac:dyDescent="0.25">
      <c r="A141" s="125"/>
      <c r="B141" s="161">
        <f>SUM(C137:C140)</f>
        <v>0</v>
      </c>
      <c r="C141" s="20"/>
      <c r="D141" s="63"/>
      <c r="E141" s="98"/>
      <c r="F141" s="9"/>
      <c r="G141" s="15" t="s">
        <v>190</v>
      </c>
      <c r="H141" s="85"/>
    </row>
    <row r="142" spans="1:8" ht="16.5" x14ac:dyDescent="0.2">
      <c r="A142" s="125"/>
      <c r="B142" s="125"/>
      <c r="C142" s="72"/>
      <c r="D142" s="80"/>
      <c r="E142" s="107"/>
      <c r="F142" s="16"/>
      <c r="G142" s="144"/>
      <c r="H142" s="145"/>
    </row>
    <row r="143" spans="1:8" ht="16.5" x14ac:dyDescent="0.2">
      <c r="A143" s="125"/>
      <c r="B143" s="125"/>
      <c r="C143" s="72"/>
      <c r="D143" s="80"/>
      <c r="E143" s="107"/>
      <c r="F143" s="16"/>
      <c r="G143" s="144"/>
      <c r="H143" s="145"/>
    </row>
    <row r="144" spans="1:8" ht="19.5" thickBot="1" x14ac:dyDescent="0.25">
      <c r="A144" s="125"/>
      <c r="B144" s="135"/>
      <c r="C144" s="136"/>
      <c r="D144" s="137"/>
      <c r="E144" s="138"/>
      <c r="F144" s="139"/>
      <c r="G144" s="142" t="s">
        <v>195</v>
      </c>
      <c r="H144" s="141" t="s">
        <v>191</v>
      </c>
    </row>
    <row r="145" spans="1:8" ht="48" thickTop="1" x14ac:dyDescent="0.2">
      <c r="A145" s="125"/>
      <c r="B145" s="11"/>
      <c r="C145" s="12"/>
      <c r="D145" s="13"/>
      <c r="E145" s="99"/>
      <c r="F145" s="9"/>
      <c r="G145" s="37" t="s">
        <v>196</v>
      </c>
      <c r="H145" s="62" t="s">
        <v>1</v>
      </c>
    </row>
    <row r="146" spans="1:8" ht="31.5" x14ac:dyDescent="0.2">
      <c r="A146" s="125"/>
      <c r="B146" s="14"/>
      <c r="C146" s="65">
        <f t="shared" ref="C146:C149" si="17">SUM(E146*D146)</f>
        <v>0</v>
      </c>
      <c r="D146" s="169">
        <v>0</v>
      </c>
      <c r="E146" s="100">
        <v>1</v>
      </c>
      <c r="F146" s="42" t="s">
        <v>29</v>
      </c>
      <c r="G146" s="33" t="s">
        <v>223</v>
      </c>
      <c r="H146" s="64" t="s">
        <v>192</v>
      </c>
    </row>
    <row r="147" spans="1:8" ht="31.5" x14ac:dyDescent="0.2">
      <c r="A147" s="125"/>
      <c r="B147" s="14"/>
      <c r="C147" s="65">
        <f t="shared" si="17"/>
        <v>0</v>
      </c>
      <c r="D147" s="169">
        <v>0</v>
      </c>
      <c r="E147" s="149">
        <v>2</v>
      </c>
      <c r="F147" s="42" t="s">
        <v>29</v>
      </c>
      <c r="G147" s="33" t="s">
        <v>197</v>
      </c>
      <c r="H147" s="64" t="s">
        <v>193</v>
      </c>
    </row>
    <row r="148" spans="1:8" ht="31.5" x14ac:dyDescent="0.2">
      <c r="A148" s="125"/>
      <c r="B148" s="14"/>
      <c r="C148" s="65">
        <f t="shared" si="17"/>
        <v>0</v>
      </c>
      <c r="D148" s="169">
        <v>0</v>
      </c>
      <c r="E148" s="149">
        <v>3</v>
      </c>
      <c r="F148" s="42" t="s">
        <v>29</v>
      </c>
      <c r="G148" s="33" t="s">
        <v>198</v>
      </c>
      <c r="H148" s="64" t="s">
        <v>194</v>
      </c>
    </row>
    <row r="149" spans="1:8" ht="47.25" x14ac:dyDescent="0.2">
      <c r="A149" s="125"/>
      <c r="B149" s="14"/>
      <c r="C149" s="65">
        <f t="shared" si="17"/>
        <v>0</v>
      </c>
      <c r="D149" s="169">
        <v>0</v>
      </c>
      <c r="E149" s="149">
        <v>1</v>
      </c>
      <c r="F149" s="42" t="s">
        <v>29</v>
      </c>
      <c r="G149" s="33" t="s">
        <v>199</v>
      </c>
      <c r="H149" s="64" t="s">
        <v>221</v>
      </c>
    </row>
    <row r="150" spans="1:8" x14ac:dyDescent="0.25">
      <c r="A150" s="125"/>
      <c r="B150" s="14"/>
      <c r="C150" s="20"/>
      <c r="D150" s="63"/>
      <c r="E150" s="98"/>
      <c r="F150" s="43"/>
      <c r="G150" s="150" t="s">
        <v>1</v>
      </c>
      <c r="H150" s="85"/>
    </row>
    <row r="151" spans="1:8" x14ac:dyDescent="0.2">
      <c r="A151" s="125"/>
      <c r="B151" s="40">
        <f>SUM(C146:C150)</f>
        <v>0</v>
      </c>
      <c r="C151" s="20"/>
      <c r="D151" s="63"/>
      <c r="E151" s="98"/>
      <c r="F151" s="43"/>
      <c r="G151" s="150" t="s">
        <v>1</v>
      </c>
      <c r="H151" s="145"/>
    </row>
    <row r="152" spans="1:8" x14ac:dyDescent="0.2">
      <c r="A152" s="125"/>
      <c r="B152" s="125"/>
      <c r="C152" s="72"/>
      <c r="D152" s="80"/>
      <c r="E152" s="107"/>
      <c r="F152" s="43"/>
      <c r="G152" s="150" t="s">
        <v>1</v>
      </c>
      <c r="H152" s="145"/>
    </row>
    <row r="153" spans="1:8" ht="16.5" thickBot="1" x14ac:dyDescent="0.25">
      <c r="A153" s="125"/>
      <c r="B153" s="148"/>
      <c r="C153" s="72"/>
      <c r="D153" s="80"/>
      <c r="E153" s="119"/>
      <c r="F153" s="43"/>
      <c r="G153" s="157" t="s">
        <v>1</v>
      </c>
      <c r="H153" s="146"/>
    </row>
    <row r="154" spans="1:8" ht="19.5" thickTop="1" x14ac:dyDescent="0.2">
      <c r="A154" s="125"/>
      <c r="B154" s="39"/>
      <c r="C154" s="70"/>
      <c r="D154" s="78"/>
      <c r="E154" s="103"/>
      <c r="F154" s="51"/>
      <c r="G154" s="158" t="s">
        <v>162</v>
      </c>
      <c r="H154" s="131" t="s">
        <v>97</v>
      </c>
    </row>
    <row r="155" spans="1:8" x14ac:dyDescent="0.2">
      <c r="A155" s="125"/>
      <c r="B155" s="11"/>
      <c r="C155" s="12"/>
      <c r="D155" s="13"/>
      <c r="E155" s="99"/>
      <c r="F155" s="42"/>
      <c r="G155" s="22"/>
      <c r="H155" s="62"/>
    </row>
    <row r="156" spans="1:8" ht="31.5" x14ac:dyDescent="0.2">
      <c r="A156" s="125"/>
      <c r="B156" s="41" t="s">
        <v>1</v>
      </c>
      <c r="C156" s="65">
        <f>SUM(E156*D156)</f>
        <v>0</v>
      </c>
      <c r="D156" s="169">
        <v>0</v>
      </c>
      <c r="E156" s="100">
        <v>200</v>
      </c>
      <c r="F156" s="42" t="s">
        <v>28</v>
      </c>
      <c r="G156" s="33" t="s">
        <v>169</v>
      </c>
      <c r="H156" s="64" t="s">
        <v>58</v>
      </c>
    </row>
    <row r="157" spans="1:8" ht="47.25" x14ac:dyDescent="0.2">
      <c r="A157" s="125"/>
      <c r="B157" s="41"/>
      <c r="C157" s="65">
        <f>SUM(E157*D157)</f>
        <v>0</v>
      </c>
      <c r="D157" s="169">
        <v>0</v>
      </c>
      <c r="E157" s="100">
        <v>60</v>
      </c>
      <c r="F157" s="42" t="s">
        <v>28</v>
      </c>
      <c r="G157" s="33" t="s">
        <v>47</v>
      </c>
      <c r="H157" s="64" t="s">
        <v>59</v>
      </c>
    </row>
    <row r="158" spans="1:8" x14ac:dyDescent="0.25">
      <c r="A158" s="125"/>
      <c r="B158" s="40">
        <f>SUM(C156:C157)</f>
        <v>0</v>
      </c>
      <c r="C158" s="65"/>
      <c r="D158" s="66"/>
      <c r="E158" s="100"/>
      <c r="F158" s="42"/>
      <c r="G158" s="22"/>
      <c r="H158" s="85"/>
    </row>
    <row r="159" spans="1:8" ht="16.5" thickBot="1" x14ac:dyDescent="0.3">
      <c r="A159" s="125"/>
      <c r="B159" s="41"/>
      <c r="C159" s="65"/>
      <c r="D159" s="66"/>
      <c r="E159" s="100"/>
      <c r="F159" s="42"/>
      <c r="G159" s="25"/>
      <c r="H159" s="85"/>
    </row>
    <row r="160" spans="1:8" ht="19.5" thickTop="1" x14ac:dyDescent="0.2">
      <c r="A160" s="125"/>
      <c r="B160" s="39"/>
      <c r="C160" s="70"/>
      <c r="D160" s="78"/>
      <c r="E160" s="103"/>
      <c r="F160" s="51"/>
      <c r="G160" s="158" t="s">
        <v>33</v>
      </c>
      <c r="H160" s="131" t="s">
        <v>96</v>
      </c>
    </row>
    <row r="161" spans="1:8" x14ac:dyDescent="0.2">
      <c r="A161" s="125"/>
      <c r="B161" s="41"/>
      <c r="C161" s="65">
        <f t="shared" ref="C161:C163" si="18">SUM(E161*D161)</f>
        <v>0</v>
      </c>
      <c r="D161" s="169">
        <v>0</v>
      </c>
      <c r="E161" s="100">
        <v>5</v>
      </c>
      <c r="F161" s="42" t="s">
        <v>29</v>
      </c>
      <c r="G161" s="33" t="s">
        <v>163</v>
      </c>
      <c r="H161" s="64" t="s">
        <v>60</v>
      </c>
    </row>
    <row r="162" spans="1:8" x14ac:dyDescent="0.2">
      <c r="A162" s="125"/>
      <c r="B162" s="41"/>
      <c r="C162" s="65">
        <f t="shared" si="18"/>
        <v>0</v>
      </c>
      <c r="D162" s="169">
        <v>0</v>
      </c>
      <c r="E162" s="100">
        <v>1</v>
      </c>
      <c r="F162" s="42" t="s">
        <v>29</v>
      </c>
      <c r="G162" s="33" t="s">
        <v>164</v>
      </c>
      <c r="H162" s="64" t="s">
        <v>165</v>
      </c>
    </row>
    <row r="163" spans="1:8" x14ac:dyDescent="0.2">
      <c r="A163" s="125"/>
      <c r="B163" s="41"/>
      <c r="C163" s="65">
        <f t="shared" si="18"/>
        <v>0</v>
      </c>
      <c r="D163" s="169">
        <v>0</v>
      </c>
      <c r="E163" s="100">
        <v>5</v>
      </c>
      <c r="F163" s="42" t="s">
        <v>29</v>
      </c>
      <c r="G163" s="31" t="s">
        <v>166</v>
      </c>
      <c r="H163" s="64" t="s">
        <v>61</v>
      </c>
    </row>
    <row r="164" spans="1:8" x14ac:dyDescent="0.2">
      <c r="A164" s="125"/>
      <c r="B164" s="41"/>
      <c r="C164" s="65">
        <f t="shared" ref="C164:C165" si="19">SUM(E164*D164)</f>
        <v>0</v>
      </c>
      <c r="D164" s="169">
        <v>0</v>
      </c>
      <c r="E164" s="100">
        <v>300</v>
      </c>
      <c r="F164" s="42" t="s">
        <v>51</v>
      </c>
      <c r="G164" s="31" t="s">
        <v>69</v>
      </c>
      <c r="H164" s="64" t="s">
        <v>62</v>
      </c>
    </row>
    <row r="165" spans="1:8" x14ac:dyDescent="0.2">
      <c r="A165" s="125"/>
      <c r="B165" s="41"/>
      <c r="C165" s="65">
        <f t="shared" si="19"/>
        <v>0</v>
      </c>
      <c r="D165" s="169">
        <v>0</v>
      </c>
      <c r="E165" s="100">
        <v>1</v>
      </c>
      <c r="F165" s="42" t="s">
        <v>29</v>
      </c>
      <c r="G165" s="31" t="s">
        <v>167</v>
      </c>
      <c r="H165" s="64" t="s">
        <v>63</v>
      </c>
    </row>
    <row r="166" spans="1:8" x14ac:dyDescent="0.2">
      <c r="A166" s="125"/>
      <c r="B166" s="41"/>
      <c r="C166" s="65"/>
      <c r="D166" s="66"/>
      <c r="E166" s="100"/>
      <c r="F166" s="42"/>
      <c r="G166" s="31"/>
      <c r="H166" s="64"/>
    </row>
    <row r="167" spans="1:8" x14ac:dyDescent="0.2">
      <c r="A167" s="125"/>
      <c r="B167" s="40">
        <f>SUM(C161:C165)</f>
        <v>0</v>
      </c>
      <c r="C167" s="65"/>
      <c r="D167" s="66"/>
      <c r="E167" s="100"/>
      <c r="F167" s="42"/>
      <c r="G167" s="22"/>
      <c r="H167" s="64" t="s">
        <v>1</v>
      </c>
    </row>
    <row r="168" spans="1:8" ht="16.5" thickBot="1" x14ac:dyDescent="0.25">
      <c r="A168" s="125"/>
      <c r="B168" s="123"/>
      <c r="C168" s="65"/>
      <c r="D168" s="66"/>
      <c r="E168" s="100"/>
      <c r="F168" s="42"/>
      <c r="G168" s="22"/>
      <c r="H168" s="64"/>
    </row>
    <row r="169" spans="1:8" ht="19.5" thickTop="1" x14ac:dyDescent="0.2">
      <c r="A169" s="125"/>
      <c r="B169" s="123"/>
      <c r="C169" s="70"/>
      <c r="D169" s="78"/>
      <c r="E169" s="103"/>
      <c r="F169" s="51"/>
      <c r="G169" s="158" t="s">
        <v>227</v>
      </c>
      <c r="H169" s="131" t="s">
        <v>225</v>
      </c>
    </row>
    <row r="170" spans="1:8" ht="31.5" x14ac:dyDescent="0.2">
      <c r="A170" s="125"/>
      <c r="B170" s="123"/>
      <c r="C170" s="65">
        <f t="shared" ref="C170" si="20">SUM(E170*D170)</f>
        <v>0</v>
      </c>
      <c r="D170" s="169">
        <v>0</v>
      </c>
      <c r="E170" s="100">
        <v>1</v>
      </c>
      <c r="F170" s="42" t="s">
        <v>29</v>
      </c>
      <c r="G170" s="33" t="s">
        <v>228</v>
      </c>
      <c r="H170" s="64" t="s">
        <v>226</v>
      </c>
    </row>
    <row r="171" spans="1:8" x14ac:dyDescent="0.2">
      <c r="A171" s="125"/>
      <c r="B171" s="123"/>
      <c r="C171" s="65"/>
      <c r="D171" s="66"/>
      <c r="E171" s="100"/>
      <c r="F171" s="42"/>
      <c r="G171" s="22"/>
      <c r="H171" s="64"/>
    </row>
    <row r="172" spans="1:8" x14ac:dyDescent="0.2">
      <c r="A172" s="125"/>
      <c r="B172" s="123">
        <f>SUM(C170)</f>
        <v>0</v>
      </c>
      <c r="C172" s="65"/>
      <c r="D172" s="66"/>
      <c r="E172" s="100"/>
      <c r="F172" s="42"/>
      <c r="G172" s="22"/>
      <c r="H172" s="64"/>
    </row>
    <row r="173" spans="1:8" x14ac:dyDescent="0.2">
      <c r="A173" s="125"/>
      <c r="B173" s="123"/>
      <c r="C173" s="65"/>
      <c r="D173" s="66"/>
      <c r="E173" s="100"/>
      <c r="F173" s="42"/>
      <c r="G173" s="22"/>
      <c r="H173" s="64"/>
    </row>
    <row r="174" spans="1:8" ht="16.5" thickBot="1" x14ac:dyDescent="0.25">
      <c r="A174" s="125"/>
      <c r="B174" s="116"/>
      <c r="C174" s="117"/>
      <c r="D174" s="118"/>
      <c r="E174" s="119"/>
      <c r="F174" s="120"/>
      <c r="G174" s="121"/>
      <c r="H174" s="89"/>
    </row>
    <row r="175" spans="1:8" ht="19.5" thickTop="1" x14ac:dyDescent="0.2">
      <c r="A175" s="125"/>
      <c r="B175" s="41"/>
      <c r="C175" s="113"/>
      <c r="D175" s="114"/>
      <c r="E175" s="104"/>
      <c r="F175" s="115"/>
      <c r="G175" s="159" t="s">
        <v>52</v>
      </c>
      <c r="H175" s="64"/>
    </row>
    <row r="176" spans="1:8" x14ac:dyDescent="0.2">
      <c r="A176" s="125"/>
      <c r="B176" s="41"/>
      <c r="C176" s="20">
        <f>B12</f>
        <v>0</v>
      </c>
      <c r="D176" s="66"/>
      <c r="E176" s="100"/>
      <c r="F176" s="42"/>
      <c r="G176" s="37" t="s">
        <v>170</v>
      </c>
      <c r="H176" s="112" t="s">
        <v>43</v>
      </c>
    </row>
    <row r="177" spans="1:8" x14ac:dyDescent="0.2">
      <c r="A177" s="125"/>
      <c r="B177" s="41"/>
      <c r="C177" s="20">
        <f>B24</f>
        <v>0</v>
      </c>
      <c r="D177" s="66"/>
      <c r="E177" s="100"/>
      <c r="F177" s="42"/>
      <c r="G177" s="37" t="s">
        <v>171</v>
      </c>
      <c r="H177" s="112" t="s">
        <v>173</v>
      </c>
    </row>
    <row r="178" spans="1:8" x14ac:dyDescent="0.2">
      <c r="A178" s="125"/>
      <c r="B178" s="41"/>
      <c r="C178" s="20">
        <f>B34</f>
        <v>0</v>
      </c>
      <c r="D178" s="66"/>
      <c r="E178" s="100"/>
      <c r="F178" s="42"/>
      <c r="G178" s="37" t="s">
        <v>172</v>
      </c>
      <c r="H178" s="112" t="s">
        <v>44</v>
      </c>
    </row>
    <row r="179" spans="1:8" x14ac:dyDescent="0.2">
      <c r="A179" s="125"/>
      <c r="B179" s="41"/>
      <c r="C179" s="20">
        <f>B43</f>
        <v>0</v>
      </c>
      <c r="D179" s="66"/>
      <c r="E179" s="100"/>
      <c r="F179" s="42"/>
      <c r="G179" s="37" t="s">
        <v>176</v>
      </c>
      <c r="H179" s="112" t="s">
        <v>45</v>
      </c>
    </row>
    <row r="180" spans="1:8" x14ac:dyDescent="0.2">
      <c r="A180" s="125"/>
      <c r="B180" s="41"/>
      <c r="C180" s="20">
        <f>B52</f>
        <v>0</v>
      </c>
      <c r="D180" s="66"/>
      <c r="E180" s="100"/>
      <c r="F180" s="42"/>
      <c r="G180" s="37" t="s">
        <v>177</v>
      </c>
      <c r="H180" s="112" t="s">
        <v>174</v>
      </c>
    </row>
    <row r="181" spans="1:8" x14ac:dyDescent="0.2">
      <c r="A181" s="125"/>
      <c r="B181" s="41"/>
      <c r="C181" s="20">
        <f>B61</f>
        <v>0</v>
      </c>
      <c r="D181" s="66"/>
      <c r="E181" s="100"/>
      <c r="F181" s="42"/>
      <c r="G181" s="37" t="s">
        <v>178</v>
      </c>
      <c r="H181" s="112" t="s">
        <v>175</v>
      </c>
    </row>
    <row r="182" spans="1:8" x14ac:dyDescent="0.2">
      <c r="A182" s="125"/>
      <c r="B182" s="41"/>
      <c r="C182" s="20">
        <f>B77</f>
        <v>0</v>
      </c>
      <c r="D182" s="66"/>
      <c r="E182" s="100"/>
      <c r="F182" s="42"/>
      <c r="G182" s="37" t="s">
        <v>179</v>
      </c>
      <c r="H182" s="112" t="s">
        <v>46</v>
      </c>
    </row>
    <row r="183" spans="1:8" x14ac:dyDescent="0.2">
      <c r="A183" s="125"/>
      <c r="B183" s="41"/>
      <c r="C183" s="20">
        <f>B132</f>
        <v>0</v>
      </c>
      <c r="D183" s="66"/>
      <c r="E183" s="100"/>
      <c r="F183" s="42"/>
      <c r="G183" s="37" t="s">
        <v>124</v>
      </c>
      <c r="H183" s="112" t="s">
        <v>48</v>
      </c>
    </row>
    <row r="184" spans="1:8" x14ac:dyDescent="0.2">
      <c r="A184" s="125"/>
      <c r="B184" s="41"/>
      <c r="C184" s="20">
        <f>B141</f>
        <v>0</v>
      </c>
      <c r="D184" s="66"/>
      <c r="E184" s="100"/>
      <c r="F184" s="42"/>
      <c r="G184" s="37" t="s">
        <v>218</v>
      </c>
      <c r="H184" s="112" t="s">
        <v>49</v>
      </c>
    </row>
    <row r="185" spans="1:8" x14ac:dyDescent="0.2">
      <c r="A185" s="125"/>
      <c r="B185" s="41"/>
      <c r="C185" s="20">
        <f>B151</f>
        <v>0</v>
      </c>
      <c r="D185" s="66"/>
      <c r="E185" s="100"/>
      <c r="F185" s="42"/>
      <c r="G185" s="37" t="s">
        <v>219</v>
      </c>
      <c r="H185" s="112" t="s">
        <v>50</v>
      </c>
    </row>
    <row r="186" spans="1:8" x14ac:dyDescent="0.2">
      <c r="A186" s="125"/>
      <c r="B186" s="41"/>
      <c r="C186" s="20">
        <f>B158</f>
        <v>0</v>
      </c>
      <c r="D186" s="66"/>
      <c r="E186" s="100"/>
      <c r="F186" s="42"/>
      <c r="G186" s="37" t="s">
        <v>180</v>
      </c>
      <c r="H186" s="112" t="s">
        <v>216</v>
      </c>
    </row>
    <row r="187" spans="1:8" x14ac:dyDescent="0.2">
      <c r="A187" s="125"/>
      <c r="B187" s="41"/>
      <c r="C187" s="20">
        <f>B167</f>
        <v>0</v>
      </c>
      <c r="D187" s="66"/>
      <c r="E187" s="100"/>
      <c r="F187" s="42"/>
      <c r="G187" s="37" t="s">
        <v>125</v>
      </c>
      <c r="H187" s="112" t="s">
        <v>217</v>
      </c>
    </row>
    <row r="188" spans="1:8" x14ac:dyDescent="0.2">
      <c r="A188" s="125"/>
      <c r="B188" s="41"/>
      <c r="C188" s="20">
        <f>B172</f>
        <v>0</v>
      </c>
      <c r="D188" s="66"/>
      <c r="E188" s="100"/>
      <c r="F188" s="42"/>
      <c r="G188" s="37" t="s">
        <v>230</v>
      </c>
      <c r="H188" s="112" t="s">
        <v>229</v>
      </c>
    </row>
    <row r="189" spans="1:8" x14ac:dyDescent="0.25">
      <c r="A189" s="125"/>
      <c r="B189" s="41"/>
      <c r="C189" s="65"/>
      <c r="D189" s="66"/>
      <c r="E189" s="100"/>
      <c r="F189" s="42"/>
      <c r="G189" s="22"/>
      <c r="H189" s="85"/>
    </row>
    <row r="190" spans="1:8" ht="18.75" x14ac:dyDescent="0.25">
      <c r="A190" s="125"/>
      <c r="B190" s="162">
        <f>SUM(C176:C189)</f>
        <v>0</v>
      </c>
      <c r="C190" s="163"/>
      <c r="D190" s="164"/>
      <c r="E190" s="165"/>
      <c r="F190" s="166"/>
      <c r="G190" s="167" t="s">
        <v>220</v>
      </c>
      <c r="H190" s="168"/>
    </row>
    <row r="191" spans="1:8" x14ac:dyDescent="0.25">
      <c r="A191" s="125"/>
      <c r="B191" s="52"/>
      <c r="C191" s="65"/>
      <c r="D191" s="66"/>
      <c r="E191" s="100"/>
      <c r="F191" s="42"/>
      <c r="G191" s="22"/>
      <c r="H191" s="85"/>
    </row>
    <row r="192" spans="1:8" ht="16.5" thickBot="1" x14ac:dyDescent="0.3">
      <c r="A192" s="126"/>
      <c r="B192" s="53"/>
      <c r="C192" s="73"/>
      <c r="D192" s="81"/>
      <c r="E192" s="109"/>
      <c r="F192" s="54"/>
      <c r="G192" s="55"/>
      <c r="H192" s="90"/>
    </row>
  </sheetData>
  <sheetProtection algorithmName="SHA-512" hashValue="SFT7Ga/rU8Tm4Y8w3KTdiHDC7l3mAtlXjKg4RyzRW6GoiWNsWimH0e9DNqFerQ0jCFWdOT9HCgEsgLcVKg4GLg==" saltValue="QfydcfXuOXFactM6bf4t+A==" spinCount="100000" sheet="1" objects="1" scenarios="1" selectLockedCells="1"/>
  <phoneticPr fontId="0" type="noConversion"/>
  <printOptions horizontalCentered="1" verticalCentered="1"/>
  <pageMargins left="0.74803149606299213" right="0.74803149606299213" top="0.98425196850393704" bottom="0.98425196850393704" header="0.51181102362204722" footer="0.51181102362204722"/>
  <pageSetup paperSize="9" scale="63" fitToHeight="48" orientation="portrait" r:id="rId1"/>
  <headerFooter alignWithMargins="0">
    <oddHeader>&amp;L`&amp;C&amp;"Tahoma,מודגש"&amp;14&amp;UBIU Hamama Project Process Gases
כתב כמויות 
 מכרז מס' 8/24 (Rev 5)</oddHeader>
    <oddFooter>&amp;L&amp;11חתימה וחותמת המציע: _______________&amp;C&amp;11שם החותם: ________________&amp;R&amp;11תאריך: _____________</oddFooter>
  </headerFooter>
</worksheet>
</file>

<file path=docMetadata/LabelInfo.xml><?xml version="1.0" encoding="utf-8"?>
<clbl:labelList xmlns:clbl="http://schemas.microsoft.com/office/2020/mipLabelMetadata">
  <clbl:label id="{61234e14-5b87-4b67-ac19-8feaa8ba8f12}" enabled="0" method="" siteId="{61234e14-5b87-4b67-ac19-8feaa8ba8f1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נספח 3א - כתב הכמויות</vt:lpstr>
      <vt:lpstr>'נספח 3א - כתב הכמויות'!WPrint_Area_W</vt:lpstr>
    </vt:vector>
  </TitlesOfParts>
  <Company>Y.Zakar Consulting &amp; Project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Yacov Zakar</dc:creator>
  <cp:lastModifiedBy>ליאורה נתנוב</cp:lastModifiedBy>
  <cp:lastPrinted>2024-05-12T05:03:15Z</cp:lastPrinted>
  <dcterms:created xsi:type="dcterms:W3CDTF">2004-10-13T21:18:37Z</dcterms:created>
  <dcterms:modified xsi:type="dcterms:W3CDTF">2024-05-16T05:51:45Z</dcterms:modified>
</cp:coreProperties>
</file>